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940" windowHeight="9168" activeTab="0"/>
  </bookViews>
  <sheets>
    <sheet name="DD Checklist" sheetId="1" r:id="rId1"/>
    <sheet name="Revenues" sheetId="2" r:id="rId2"/>
    <sheet name="Expenses" sheetId="3" r:id="rId3"/>
    <sheet name="Task Audit" sheetId="4" r:id="rId4"/>
  </sheets>
  <definedNames>
    <definedName name="_xlnm.Print_Area" localSheetId="0">'DD Checklist'!$B$2:$I$47</definedName>
    <definedName name="_xlnm.Print_Area" localSheetId="2">'Expenses'!$B$2:$Q$52</definedName>
    <definedName name="_xlnm.Print_Area" localSheetId="1">'Revenues'!$B$2:$Q$37</definedName>
    <definedName name="_xlnm.Print_Area" localSheetId="3">'Task Audit'!$B$2:$I$16</definedName>
  </definedNames>
  <calcPr fullCalcOnLoad="1"/>
</workbook>
</file>

<file path=xl/sharedStrings.xml><?xml version="1.0" encoding="utf-8"?>
<sst xmlns="http://schemas.openxmlformats.org/spreadsheetml/2006/main" count="333" uniqueCount="134">
  <si>
    <t>Income Statement</t>
  </si>
  <si>
    <t>Advertising &amp; Promotion</t>
  </si>
  <si>
    <t>Cost of Goods Sold</t>
  </si>
  <si>
    <t>Credit Card Processing Fees</t>
  </si>
  <si>
    <t>Outside Services</t>
  </si>
  <si>
    <t>Shipping and Delivery</t>
  </si>
  <si>
    <t>Chargebacks</t>
  </si>
  <si>
    <t>Software</t>
  </si>
  <si>
    <t>Currency: USD</t>
  </si>
  <si>
    <t>Adsense</t>
  </si>
  <si>
    <t>Affiliate program #1</t>
  </si>
  <si>
    <t>Direct Ads</t>
  </si>
  <si>
    <t>GROSS INCOME</t>
  </si>
  <si>
    <t>TOTAL</t>
  </si>
  <si>
    <t>Direct Sales</t>
  </si>
  <si>
    <t>Refunds</t>
  </si>
  <si>
    <t>Web Hosting</t>
  </si>
  <si>
    <t>Employees</t>
  </si>
  <si>
    <t xml:space="preserve">Affiliate program #2 </t>
  </si>
  <si>
    <t>Notes</t>
  </si>
  <si>
    <t>Copyright © 2015. All rights reserved.</t>
  </si>
  <si>
    <t>www.example.com</t>
  </si>
  <si>
    <t>Identified Income</t>
  </si>
  <si>
    <t>Identified Bank Deposits</t>
  </si>
  <si>
    <t>DIFFERENCE</t>
  </si>
  <si>
    <t>GROSS DEPOSITS</t>
  </si>
  <si>
    <t>Reported Income</t>
  </si>
  <si>
    <t>Stated COGS &amp; OPEX</t>
  </si>
  <si>
    <t>Identified COGS &amp; OPEX</t>
  </si>
  <si>
    <t>Identified Payments</t>
  </si>
  <si>
    <t>GROSS PAYMENTS</t>
  </si>
  <si>
    <t>GROSS EXPENSES</t>
  </si>
  <si>
    <t>Task Analysis</t>
  </si>
  <si>
    <t>Task</t>
  </si>
  <si>
    <t>Frequency</t>
  </si>
  <si>
    <t>Time Required</t>
  </si>
  <si>
    <t>Responsibility</t>
  </si>
  <si>
    <t>Description</t>
  </si>
  <si>
    <t xml:space="preserve">Cost </t>
  </si>
  <si>
    <t>Send Newsletter</t>
  </si>
  <si>
    <t>Customer Service Tickets</t>
  </si>
  <si>
    <t>SEO</t>
  </si>
  <si>
    <t>Writing Blog Posts</t>
  </si>
  <si>
    <t>3 x per week</t>
  </si>
  <si>
    <t>6 hours</t>
  </si>
  <si>
    <t>1 x per week</t>
  </si>
  <si>
    <t>2 hours</t>
  </si>
  <si>
    <t>5 x per week</t>
  </si>
  <si>
    <t>2.5 hours</t>
  </si>
  <si>
    <t>3 hours</t>
  </si>
  <si>
    <t>Write new articles for the blog in 1500-2000 word range.</t>
  </si>
  <si>
    <t>Outsourced Writer</t>
  </si>
  <si>
    <t>$60</t>
  </si>
  <si>
    <t>Outsourced VA</t>
  </si>
  <si>
    <t>Owner</t>
  </si>
  <si>
    <t>N/A</t>
  </si>
  <si>
    <t>$20</t>
  </si>
  <si>
    <t>Post in forums and outreach to industry blogs.</t>
  </si>
  <si>
    <t>Respond to customer service tickets, issue refunds.</t>
  </si>
  <si>
    <t>Summarise new articles and send email to the list.</t>
  </si>
  <si>
    <t>DD Checklist</t>
  </si>
  <si>
    <t>Area</t>
  </si>
  <si>
    <t>Follow Ups</t>
  </si>
  <si>
    <t>Signed off?</t>
  </si>
  <si>
    <t>Traffic</t>
  </si>
  <si>
    <t>Data / Source</t>
  </si>
  <si>
    <t>Google Analytics</t>
  </si>
  <si>
    <t>[ ]</t>
  </si>
  <si>
    <t>Historical trends</t>
  </si>
  <si>
    <t>Traffic sources (concentration)</t>
  </si>
  <si>
    <t xml:space="preserve">Page content </t>
  </si>
  <si>
    <t>Penalties (historic or current)</t>
  </si>
  <si>
    <t>Traffic spikes</t>
  </si>
  <si>
    <t>Seasonality?</t>
  </si>
  <si>
    <t>GWT / Penalty Tool</t>
  </si>
  <si>
    <t>Keyword rankings (traffic concentration)</t>
  </si>
  <si>
    <t>Keyword rankings (consistency)</t>
  </si>
  <si>
    <t>Backlink profile analysis</t>
  </si>
  <si>
    <t>SEMRush</t>
  </si>
  <si>
    <t>Ahrefs</t>
  </si>
  <si>
    <t>Bounce rate, pageviews per user and time on site</t>
  </si>
  <si>
    <t>Revenue verification</t>
  </si>
  <si>
    <t>Expense verification</t>
  </si>
  <si>
    <t>Concentration check</t>
  </si>
  <si>
    <t>Subscription/SaaS customer metrics</t>
  </si>
  <si>
    <t>SaaS metrics</t>
  </si>
  <si>
    <t>Revenue reconciliation</t>
  </si>
  <si>
    <t>Expense reconciliation</t>
  </si>
  <si>
    <t>N / A</t>
  </si>
  <si>
    <t>Financials</t>
  </si>
  <si>
    <t>Key man risk assessment</t>
  </si>
  <si>
    <t>Civil actions</t>
  </si>
  <si>
    <t>Bankruptcies</t>
  </si>
  <si>
    <t>Felonies</t>
  </si>
  <si>
    <t>Business legitimacy</t>
  </si>
  <si>
    <t>Scam checks</t>
  </si>
  <si>
    <t>PACER</t>
  </si>
  <si>
    <t>Scam.com</t>
  </si>
  <si>
    <t>Social media</t>
  </si>
  <si>
    <t>Operations</t>
  </si>
  <si>
    <t>Task analysis</t>
  </si>
  <si>
    <t>Task audit</t>
  </si>
  <si>
    <t>Questionnaire / Task audit</t>
  </si>
  <si>
    <t>State registrar</t>
  </si>
  <si>
    <t>Yes</t>
  </si>
  <si>
    <t>No</t>
  </si>
  <si>
    <t>Support ticket analysis</t>
  </si>
  <si>
    <t>Maintenance analysis</t>
  </si>
  <si>
    <t>Support tickets</t>
  </si>
  <si>
    <t>Developer logs</t>
  </si>
  <si>
    <t>Technical</t>
  </si>
  <si>
    <t>CMS</t>
  </si>
  <si>
    <t>Hosting bandwidth and usage</t>
  </si>
  <si>
    <t>Hosting data</t>
  </si>
  <si>
    <t>Email provider</t>
  </si>
  <si>
    <t>Email list metrics</t>
  </si>
  <si>
    <t>Software source code (if applicable)</t>
  </si>
  <si>
    <t>Source code</t>
  </si>
  <si>
    <t>Legal</t>
  </si>
  <si>
    <t>Corporate entity check</t>
  </si>
  <si>
    <t>Liens</t>
  </si>
  <si>
    <t>3rd party</t>
  </si>
  <si>
    <t>Trademarks</t>
  </si>
  <si>
    <t>USPTO</t>
  </si>
  <si>
    <t>Content uniqueness</t>
  </si>
  <si>
    <t>Copyscape</t>
  </si>
  <si>
    <t>Image source accreditation</t>
  </si>
  <si>
    <t>TinyEye</t>
  </si>
  <si>
    <t>Privacy policy</t>
  </si>
  <si>
    <t>Contracts</t>
  </si>
  <si>
    <t>Property of FE International, Inc.</t>
  </si>
  <si>
    <t>Plugins check</t>
  </si>
  <si>
    <t>CMS version</t>
  </si>
  <si>
    <t>Expense Statement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</si>
</sst>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809]#,##0.00;\-[$$-809]#,##0.00"/>
    <numFmt numFmtId="173" formatCode="0.0###%"/>
    <numFmt numFmtId="174" formatCode="#,##0.0_ ;\-#,##0.0"/>
    <numFmt numFmtId="175" formatCode="#,##0.000000\ ;\-#,##0.000000"/>
    <numFmt numFmtId="176" formatCode="mm/d/yyyy"/>
    <numFmt numFmtId="177" formatCode="0.0%"/>
    <numFmt numFmtId="178" formatCode="[$$-540A]#,##0.00_ ;\-[$$-540A]#,##0.00\ "/>
    <numFmt numFmtId="179" formatCode="[$$-809]#,##0.0;\-[$$-809]#,##0.0"/>
    <numFmt numFmtId="180" formatCode="[$$-809]#,##0;\-[$$-809]#,##0"/>
    <numFmt numFmtId="181" formatCode="[$$-540A]#,##0.0_ ;\-[$$-540A]#,##0.0\ "/>
  </numFmts>
  <fonts count="51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34999001026153564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7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172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172" fontId="3" fillId="33" borderId="0" xfId="0" applyNumberFormat="1" applyFont="1" applyFill="1" applyBorder="1" applyAlignment="1" applyProtection="1">
      <alignment vertical="center"/>
      <protection locked="0"/>
    </xf>
    <xf numFmtId="17" fontId="3" fillId="33" borderId="10" xfId="0" applyNumberFormat="1" applyFont="1" applyFill="1" applyBorder="1" applyAlignment="1" applyProtection="1">
      <alignment vertical="center"/>
      <protection locked="0"/>
    </xf>
    <xf numFmtId="1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172" fontId="1" fillId="33" borderId="0" xfId="0" applyNumberFormat="1" applyFont="1" applyFill="1" applyBorder="1" applyAlignment="1" applyProtection="1">
      <alignment vertical="center" wrapText="1"/>
      <protection locked="0"/>
    </xf>
    <xf numFmtId="172" fontId="1" fillId="33" borderId="0" xfId="0" applyNumberFormat="1" applyFont="1" applyFill="1" applyBorder="1" applyAlignment="1" applyProtection="1">
      <alignment vertical="center"/>
      <protection locked="0"/>
    </xf>
    <xf numFmtId="172" fontId="1" fillId="33" borderId="0" xfId="0" applyNumberFormat="1" applyFont="1" applyFill="1" applyBorder="1" applyAlignment="1" applyProtection="1">
      <alignment horizontal="center" vertical="center"/>
      <protection locked="0"/>
    </xf>
    <xf numFmtId="172" fontId="1" fillId="34" borderId="0" xfId="0" applyNumberFormat="1" applyFont="1" applyFill="1" applyBorder="1" applyAlignment="1" applyProtection="1">
      <alignment vertical="center" wrapText="1"/>
      <protection locked="0"/>
    </xf>
    <xf numFmtId="172" fontId="1" fillId="34" borderId="0" xfId="0" applyNumberFormat="1" applyFont="1" applyFill="1" applyBorder="1" applyAlignment="1" applyProtection="1">
      <alignment vertical="center"/>
      <protection locked="0"/>
    </xf>
    <xf numFmtId="172" fontId="1" fillId="34" borderId="0" xfId="0" applyNumberFormat="1" applyFont="1" applyFill="1" applyBorder="1" applyAlignment="1" applyProtection="1">
      <alignment horizontal="center" vertical="center"/>
      <protection locked="0"/>
    </xf>
    <xf numFmtId="172" fontId="1" fillId="34" borderId="10" xfId="0" applyNumberFormat="1" applyFont="1" applyFill="1" applyBorder="1" applyAlignment="1" applyProtection="1">
      <alignment vertical="center" wrapText="1"/>
      <protection locked="0"/>
    </xf>
    <xf numFmtId="172" fontId="1" fillId="34" borderId="10" xfId="0" applyNumberFormat="1" applyFont="1" applyFill="1" applyBorder="1" applyAlignment="1" applyProtection="1">
      <alignment vertical="center"/>
      <protection locked="0"/>
    </xf>
    <xf numFmtId="172" fontId="1" fillId="34" borderId="10" xfId="0" applyNumberFormat="1" applyFont="1" applyFill="1" applyBorder="1" applyAlignment="1" applyProtection="1">
      <alignment horizontal="center" vertical="center"/>
      <protection locked="0"/>
    </xf>
    <xf numFmtId="172" fontId="1" fillId="33" borderId="10" xfId="0" applyNumberFormat="1" applyFont="1" applyFill="1" applyBorder="1" applyAlignment="1" applyProtection="1">
      <alignment vertical="center" wrapText="1"/>
      <protection locked="0"/>
    </xf>
    <xf numFmtId="172" fontId="1" fillId="33" borderId="10" xfId="0" applyNumberFormat="1" applyFont="1" applyFill="1" applyBorder="1" applyAlignment="1" applyProtection="1">
      <alignment vertical="center"/>
      <protection locked="0"/>
    </xf>
    <xf numFmtId="172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8" fillId="33" borderId="0" xfId="0" applyFont="1" applyFill="1" applyAlignment="1" applyProtection="1">
      <alignment vertical="center"/>
      <protection locked="0"/>
    </xf>
    <xf numFmtId="172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172" fontId="4" fillId="33" borderId="0" xfId="0" applyNumberFormat="1" applyFont="1" applyFill="1" applyBorder="1" applyAlignment="1" applyProtection="1">
      <alignment vertical="center"/>
      <protection locked="0"/>
    </xf>
    <xf numFmtId="172" fontId="1" fillId="10" borderId="0" xfId="0" applyNumberFormat="1" applyFont="1" applyFill="1" applyBorder="1" applyAlignment="1" applyProtection="1">
      <alignment vertical="center"/>
      <protection locked="0"/>
    </xf>
    <xf numFmtId="180" fontId="1" fillId="10" borderId="0" xfId="0" applyNumberFormat="1" applyFont="1" applyFill="1" applyBorder="1" applyAlignment="1" applyProtection="1">
      <alignment vertical="center"/>
      <protection locked="0"/>
    </xf>
    <xf numFmtId="180" fontId="49" fillId="10" borderId="0" xfId="0" applyNumberFormat="1" applyFont="1" applyFill="1" applyBorder="1" applyAlignment="1" applyProtection="1">
      <alignment vertical="center"/>
      <protection locked="0"/>
    </xf>
    <xf numFmtId="0" fontId="4" fillId="33" borderId="11" xfId="0" applyNumberFormat="1" applyFont="1" applyFill="1" applyBorder="1" applyAlignment="1" applyProtection="1">
      <alignment vertical="center"/>
      <protection locked="0"/>
    </xf>
    <xf numFmtId="180" fontId="4" fillId="33" borderId="11" xfId="0" applyNumberFormat="1" applyFont="1" applyFill="1" applyBorder="1" applyAlignment="1" applyProtection="1">
      <alignment vertical="center"/>
      <protection locked="0"/>
    </xf>
    <xf numFmtId="180" fontId="50" fillId="33" borderId="11" xfId="0" applyNumberFormat="1" applyFont="1" applyFill="1" applyBorder="1" applyAlignment="1" applyProtection="1">
      <alignment vertical="center"/>
      <protection locked="0"/>
    </xf>
    <xf numFmtId="180" fontId="0" fillId="33" borderId="0" xfId="0" applyNumberFormat="1" applyFill="1" applyAlignment="1" applyProtection="1">
      <alignment vertical="center"/>
      <protection locked="0"/>
    </xf>
    <xf numFmtId="180" fontId="0" fillId="33" borderId="0" xfId="0" applyNumberFormat="1" applyFont="1" applyFill="1" applyAlignment="1" applyProtection="1">
      <alignment vertical="center"/>
      <protection locked="0"/>
    </xf>
    <xf numFmtId="180" fontId="48" fillId="33" borderId="0" xfId="0" applyNumberFormat="1" applyFont="1" applyFill="1" applyAlignment="1" applyProtection="1">
      <alignment vertical="center"/>
      <protection locked="0"/>
    </xf>
    <xf numFmtId="180" fontId="4" fillId="33" borderId="0" xfId="0" applyNumberFormat="1" applyFont="1" applyFill="1" applyBorder="1" applyAlignment="1" applyProtection="1">
      <alignment vertical="center"/>
      <protection locked="0"/>
    </xf>
    <xf numFmtId="172" fontId="1" fillId="35" borderId="0" xfId="0" applyNumberFormat="1" applyFont="1" applyFill="1" applyBorder="1" applyAlignment="1" applyProtection="1">
      <alignment vertical="center"/>
      <protection locked="0"/>
    </xf>
    <xf numFmtId="180" fontId="1" fillId="35" borderId="0" xfId="0" applyNumberFormat="1" applyFont="1" applyFill="1" applyBorder="1" applyAlignment="1" applyProtection="1">
      <alignment vertical="center"/>
      <protection locked="0"/>
    </xf>
    <xf numFmtId="180" fontId="49" fillId="35" borderId="0" xfId="0" applyNumberFormat="1" applyFont="1" applyFill="1" applyBorder="1" applyAlignment="1" applyProtection="1">
      <alignment vertical="center"/>
      <protection locked="0"/>
    </xf>
    <xf numFmtId="172" fontId="1" fillId="13" borderId="0" xfId="0" applyNumberFormat="1" applyFont="1" applyFill="1" applyBorder="1" applyAlignment="1" applyProtection="1">
      <alignment vertical="center"/>
      <protection locked="0"/>
    </xf>
    <xf numFmtId="180" fontId="1" fillId="13" borderId="0" xfId="0" applyNumberFormat="1" applyFont="1" applyFill="1" applyBorder="1" applyAlignment="1" applyProtection="1">
      <alignment vertical="center"/>
      <protection locked="0"/>
    </xf>
    <xf numFmtId="180" fontId="49" fillId="13" borderId="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44</xdr:row>
      <xdr:rowOff>57150</xdr:rowOff>
    </xdr:from>
    <xdr:to>
      <xdr:col>7</xdr:col>
      <xdr:colOff>742950</xdr:colOff>
      <xdr:row>45</xdr:row>
      <xdr:rowOff>133350</xdr:rowOff>
    </xdr:to>
    <xdr:pic>
      <xdr:nvPicPr>
        <xdr:cNvPr id="1" name="Picture 1" descr="FEI_logo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7038975"/>
          <a:ext cx="2305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34</xdr:row>
      <xdr:rowOff>57150</xdr:rowOff>
    </xdr:from>
    <xdr:to>
      <xdr:col>15</xdr:col>
      <xdr:colOff>771525</xdr:colOff>
      <xdr:row>35</xdr:row>
      <xdr:rowOff>133350</xdr:rowOff>
    </xdr:to>
    <xdr:pic>
      <xdr:nvPicPr>
        <xdr:cNvPr id="1" name="Picture 1" descr="FEI_logo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5419725"/>
          <a:ext cx="2314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8</xdr:row>
      <xdr:rowOff>85725</xdr:rowOff>
    </xdr:from>
    <xdr:to>
      <xdr:col>21</xdr:col>
      <xdr:colOff>409575</xdr:colOff>
      <xdr:row>10</xdr:row>
      <xdr:rowOff>152400</xdr:rowOff>
    </xdr:to>
    <xdr:sp>
      <xdr:nvSpPr>
        <xdr:cNvPr id="2" name="Rectangle 1"/>
        <xdr:cNvSpPr>
          <a:spLocks/>
        </xdr:cNvSpPr>
      </xdr:nvSpPr>
      <xdr:spPr>
        <a:xfrm>
          <a:off x="12973050" y="1238250"/>
          <a:ext cx="20478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Reported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revenues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the prospectus or listing information.</a:t>
          </a:r>
        </a:p>
      </xdr:txBody>
    </xdr:sp>
    <xdr:clientData/>
  </xdr:twoCellAnchor>
  <xdr:twoCellAnchor>
    <xdr:from>
      <xdr:col>17</xdr:col>
      <xdr:colOff>200025</xdr:colOff>
      <xdr:row>9</xdr:row>
      <xdr:rowOff>114300</xdr:rowOff>
    </xdr:from>
    <xdr:to>
      <xdr:col>18</xdr:col>
      <xdr:colOff>190500</xdr:colOff>
      <xdr:row>11</xdr:row>
      <xdr:rowOff>114300</xdr:rowOff>
    </xdr:to>
    <xdr:sp>
      <xdr:nvSpPr>
        <xdr:cNvPr id="3" name="Straight Arrow Connector 3"/>
        <xdr:cNvSpPr>
          <a:spLocks/>
        </xdr:cNvSpPr>
      </xdr:nvSpPr>
      <xdr:spPr>
        <a:xfrm flipH="1">
          <a:off x="12372975" y="1428750"/>
          <a:ext cx="600075" cy="32385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14</xdr:row>
      <xdr:rowOff>0</xdr:rowOff>
    </xdr:from>
    <xdr:to>
      <xdr:col>21</xdr:col>
      <xdr:colOff>409575</xdr:colOff>
      <xdr:row>22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2973050" y="2124075"/>
          <a:ext cx="204787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Identified revenues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merchant processor statements, affiliate dashboard reports, advertising reports and advertising invoices etc.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Buyers should aim to reconcile the revenue with the reported income above ($125,347 in this case).</a:t>
          </a:r>
        </a:p>
      </xdr:txBody>
    </xdr:sp>
    <xdr:clientData/>
  </xdr:twoCellAnchor>
  <xdr:twoCellAnchor>
    <xdr:from>
      <xdr:col>17</xdr:col>
      <xdr:colOff>161925</xdr:colOff>
      <xdr:row>18</xdr:row>
      <xdr:rowOff>0</xdr:rowOff>
    </xdr:from>
    <xdr:to>
      <xdr:col>18</xdr:col>
      <xdr:colOff>190500</xdr:colOff>
      <xdr:row>19</xdr:row>
      <xdr:rowOff>66675</xdr:rowOff>
    </xdr:to>
    <xdr:sp>
      <xdr:nvSpPr>
        <xdr:cNvPr id="5" name="Straight Arrow Connector 6"/>
        <xdr:cNvSpPr>
          <a:spLocks/>
        </xdr:cNvSpPr>
      </xdr:nvSpPr>
      <xdr:spPr>
        <a:xfrm flipH="1">
          <a:off x="12334875" y="2771775"/>
          <a:ext cx="638175" cy="2286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23</xdr:row>
      <xdr:rowOff>95250</xdr:rowOff>
    </xdr:from>
    <xdr:to>
      <xdr:col>21</xdr:col>
      <xdr:colOff>419100</xdr:colOff>
      <xdr:row>36</xdr:row>
      <xdr:rowOff>142875</xdr:rowOff>
    </xdr:to>
    <xdr:sp>
      <xdr:nvSpPr>
        <xdr:cNvPr id="6" name="Rectangle 7"/>
        <xdr:cNvSpPr>
          <a:spLocks/>
        </xdr:cNvSpPr>
      </xdr:nvSpPr>
      <xdr:spPr>
        <a:xfrm>
          <a:off x="12982575" y="3676650"/>
          <a:ext cx="2047875" cy="2152650"/>
        </a:xfrm>
        <a:prstGeom prst="rect">
          <a:avLst/>
        </a:prstGeom>
        <a:solidFill>
          <a:srgbClr val="FFFF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Identified deposits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bank statements.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Buyers should note that there may be discrepancies </a:t>
          </a:r>
          <a:r>
            <a:rPr lang="en-US" cap="none" sz="1100" b="0" i="0" u="none" baseline="0">
              <a:solidFill>
                <a:srgbClr val="000000"/>
              </a:solidFill>
            </a:rPr>
            <a:t>in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timing from net-30/60 payments. There may also be discretionary or capped withdrawals established by the seller which will change timings and payments.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Buyers should aim to reconcile the deposits with the reported and identified revenues with the aim of balancing over the whole period in question.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17</xdr:col>
      <xdr:colOff>200025</xdr:colOff>
      <xdr:row>27</xdr:row>
      <xdr:rowOff>152400</xdr:rowOff>
    </xdr:from>
    <xdr:to>
      <xdr:col>18</xdr:col>
      <xdr:colOff>190500</xdr:colOff>
      <xdr:row>30</xdr:row>
      <xdr:rowOff>38100</xdr:rowOff>
    </xdr:to>
    <xdr:sp>
      <xdr:nvSpPr>
        <xdr:cNvPr id="7" name="Straight Arrow Connector 8"/>
        <xdr:cNvSpPr>
          <a:spLocks/>
        </xdr:cNvSpPr>
      </xdr:nvSpPr>
      <xdr:spPr>
        <a:xfrm flipH="1" flipV="1">
          <a:off x="12372975" y="4381500"/>
          <a:ext cx="600075" cy="3714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30</xdr:row>
      <xdr:rowOff>38100</xdr:rowOff>
    </xdr:from>
    <xdr:to>
      <xdr:col>18</xdr:col>
      <xdr:colOff>190500</xdr:colOff>
      <xdr:row>32</xdr:row>
      <xdr:rowOff>95250</xdr:rowOff>
    </xdr:to>
    <xdr:sp>
      <xdr:nvSpPr>
        <xdr:cNvPr id="8" name="Straight Arrow Connector 12"/>
        <xdr:cNvSpPr>
          <a:spLocks/>
        </xdr:cNvSpPr>
      </xdr:nvSpPr>
      <xdr:spPr>
        <a:xfrm flipH="1">
          <a:off x="12382500" y="4752975"/>
          <a:ext cx="590550" cy="3810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18</xdr:row>
      <xdr:rowOff>0</xdr:rowOff>
    </xdr:from>
    <xdr:to>
      <xdr:col>18</xdr:col>
      <xdr:colOff>190500</xdr:colOff>
      <xdr:row>22</xdr:row>
      <xdr:rowOff>66675</xdr:rowOff>
    </xdr:to>
    <xdr:sp>
      <xdr:nvSpPr>
        <xdr:cNvPr id="9" name="Straight Arrow Connector 15"/>
        <xdr:cNvSpPr>
          <a:spLocks/>
        </xdr:cNvSpPr>
      </xdr:nvSpPr>
      <xdr:spPr>
        <a:xfrm flipH="1">
          <a:off x="12277725" y="2771775"/>
          <a:ext cx="695325" cy="7143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49</xdr:row>
      <xdr:rowOff>57150</xdr:rowOff>
    </xdr:from>
    <xdr:to>
      <xdr:col>15</xdr:col>
      <xdr:colOff>771525</xdr:colOff>
      <xdr:row>50</xdr:row>
      <xdr:rowOff>133350</xdr:rowOff>
    </xdr:to>
    <xdr:pic>
      <xdr:nvPicPr>
        <xdr:cNvPr id="1" name="Picture 1" descr="FEI_logo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7848600"/>
          <a:ext cx="2314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10</xdr:row>
      <xdr:rowOff>114300</xdr:rowOff>
    </xdr:from>
    <xdr:to>
      <xdr:col>21</xdr:col>
      <xdr:colOff>400050</xdr:colOff>
      <xdr:row>13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3030200" y="1590675"/>
          <a:ext cx="2057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Reported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expenses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the prospectus or listing information.</a:t>
          </a:r>
        </a:p>
      </xdr:txBody>
    </xdr:sp>
    <xdr:clientData/>
  </xdr:twoCellAnchor>
  <xdr:twoCellAnchor>
    <xdr:from>
      <xdr:col>17</xdr:col>
      <xdr:colOff>190500</xdr:colOff>
      <xdr:row>11</xdr:row>
      <xdr:rowOff>152400</xdr:rowOff>
    </xdr:from>
    <xdr:to>
      <xdr:col>18</xdr:col>
      <xdr:colOff>171450</xdr:colOff>
      <xdr:row>13</xdr:row>
      <xdr:rowOff>152400</xdr:rowOff>
    </xdr:to>
    <xdr:sp>
      <xdr:nvSpPr>
        <xdr:cNvPr id="3" name="Straight Arrow Connector 3"/>
        <xdr:cNvSpPr>
          <a:spLocks/>
        </xdr:cNvSpPr>
      </xdr:nvSpPr>
      <xdr:spPr>
        <a:xfrm flipH="1">
          <a:off x="12439650" y="1790700"/>
          <a:ext cx="590550" cy="32385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22</xdr:row>
      <xdr:rowOff>133350</xdr:rowOff>
    </xdr:from>
    <xdr:to>
      <xdr:col>21</xdr:col>
      <xdr:colOff>400050</xdr:colOff>
      <xdr:row>30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13030200" y="3552825"/>
          <a:ext cx="20574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Identified expenses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invoices, merchant processor statements, affiliate dashboard reports etc.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Buyers should aim to reconcile the expenses with the reported expenses above ($72,845 in this case).</a:t>
          </a:r>
        </a:p>
      </xdr:txBody>
    </xdr:sp>
    <xdr:clientData/>
  </xdr:twoCellAnchor>
  <xdr:twoCellAnchor>
    <xdr:from>
      <xdr:col>17</xdr:col>
      <xdr:colOff>190500</xdr:colOff>
      <xdr:row>26</xdr:row>
      <xdr:rowOff>123825</xdr:rowOff>
    </xdr:from>
    <xdr:to>
      <xdr:col>18</xdr:col>
      <xdr:colOff>171450</xdr:colOff>
      <xdr:row>27</xdr:row>
      <xdr:rowOff>0</xdr:rowOff>
    </xdr:to>
    <xdr:sp>
      <xdr:nvSpPr>
        <xdr:cNvPr id="5" name="Straight Arrow Connector 5"/>
        <xdr:cNvSpPr>
          <a:spLocks/>
        </xdr:cNvSpPr>
      </xdr:nvSpPr>
      <xdr:spPr>
        <a:xfrm flipH="1">
          <a:off x="12439650" y="4191000"/>
          <a:ext cx="590550" cy="381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36</xdr:row>
      <xdr:rowOff>66675</xdr:rowOff>
    </xdr:from>
    <xdr:to>
      <xdr:col>21</xdr:col>
      <xdr:colOff>400050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13030200" y="5753100"/>
          <a:ext cx="205740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Identified payments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bank and credit card statements/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Buyers should aim to reconcile the payments and with the reported and identified expenses with the aim of balancing each month (ideally) and over the whole period in question.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17</xdr:col>
      <xdr:colOff>219075</xdr:colOff>
      <xdr:row>40</xdr:row>
      <xdr:rowOff>57150</xdr:rowOff>
    </xdr:from>
    <xdr:to>
      <xdr:col>18</xdr:col>
      <xdr:colOff>171450</xdr:colOff>
      <xdr:row>40</xdr:row>
      <xdr:rowOff>66675</xdr:rowOff>
    </xdr:to>
    <xdr:sp>
      <xdr:nvSpPr>
        <xdr:cNvPr id="7" name="Straight Arrow Connector 7"/>
        <xdr:cNvSpPr>
          <a:spLocks/>
        </xdr:cNvSpPr>
      </xdr:nvSpPr>
      <xdr:spPr>
        <a:xfrm flipH="1" flipV="1">
          <a:off x="12468225" y="6391275"/>
          <a:ext cx="561975" cy="1905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40</xdr:row>
      <xdr:rowOff>66675</xdr:rowOff>
    </xdr:from>
    <xdr:to>
      <xdr:col>18</xdr:col>
      <xdr:colOff>171450</xdr:colOff>
      <xdr:row>47</xdr:row>
      <xdr:rowOff>57150</xdr:rowOff>
    </xdr:to>
    <xdr:sp>
      <xdr:nvSpPr>
        <xdr:cNvPr id="8" name="Straight Arrow Connector 8"/>
        <xdr:cNvSpPr>
          <a:spLocks/>
        </xdr:cNvSpPr>
      </xdr:nvSpPr>
      <xdr:spPr>
        <a:xfrm flipH="1">
          <a:off x="12468225" y="6400800"/>
          <a:ext cx="561975" cy="112395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26</xdr:row>
      <xdr:rowOff>123825</xdr:rowOff>
    </xdr:from>
    <xdr:to>
      <xdr:col>18</xdr:col>
      <xdr:colOff>171450</xdr:colOff>
      <xdr:row>32</xdr:row>
      <xdr:rowOff>66675</xdr:rowOff>
    </xdr:to>
    <xdr:sp>
      <xdr:nvSpPr>
        <xdr:cNvPr id="9" name="Straight Arrow Connector 9"/>
        <xdr:cNvSpPr>
          <a:spLocks/>
        </xdr:cNvSpPr>
      </xdr:nvSpPr>
      <xdr:spPr>
        <a:xfrm flipH="1">
          <a:off x="12439650" y="4191000"/>
          <a:ext cx="590550" cy="9144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13</xdr:row>
      <xdr:rowOff>19050</xdr:rowOff>
    </xdr:from>
    <xdr:to>
      <xdr:col>7</xdr:col>
      <xdr:colOff>609600</xdr:colOff>
      <xdr:row>14</xdr:row>
      <xdr:rowOff>95250</xdr:rowOff>
    </xdr:to>
    <xdr:pic>
      <xdr:nvPicPr>
        <xdr:cNvPr id="1" name="Picture 1" descr="FEI_logo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981200"/>
          <a:ext cx="2400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2:AA47"/>
  <sheetViews>
    <sheetView tabSelected="1" view="pageBreakPreview" zoomScale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D20" sqref="D20"/>
    </sheetView>
  </sheetViews>
  <sheetFormatPr defaultColWidth="9.140625" defaultRowHeight="12.75" customHeight="1"/>
  <cols>
    <col min="1" max="2" width="2.7109375" style="0" customWidth="1"/>
    <col min="3" max="3" width="11.7109375" style="0" customWidth="1"/>
    <col min="4" max="4" width="36.421875" style="0" customWidth="1"/>
    <col min="5" max="5" width="20.00390625" style="0" customWidth="1"/>
    <col min="6" max="6" width="24.140625" style="0" customWidth="1"/>
    <col min="7" max="7" width="28.28125" style="0" customWidth="1"/>
    <col min="8" max="8" width="11.8515625" style="0" customWidth="1"/>
    <col min="9" max="9" width="2.421875" style="0" customWidth="1"/>
  </cols>
  <sheetData>
    <row r="2" spans="2:27" ht="12.75" customHeight="1">
      <c r="B2" s="1"/>
      <c r="C2" s="1"/>
      <c r="D2" s="1"/>
      <c r="E2" s="1"/>
      <c r="F2" s="1"/>
      <c r="G2" s="1"/>
      <c r="H2" s="1"/>
      <c r="I2" s="1"/>
      <c r="AA2" t="s">
        <v>104</v>
      </c>
    </row>
    <row r="3" spans="2:27" ht="12.75" customHeight="1">
      <c r="B3" s="1"/>
      <c r="C3" s="4" t="s">
        <v>60</v>
      </c>
      <c r="D3" s="4"/>
      <c r="E3" s="4"/>
      <c r="F3" s="4"/>
      <c r="G3" s="4"/>
      <c r="H3" s="4"/>
      <c r="I3" s="1"/>
      <c r="AA3" t="s">
        <v>105</v>
      </c>
    </row>
    <row r="4" spans="2:9" ht="12.75" customHeight="1">
      <c r="B4" s="1"/>
      <c r="C4" s="4" t="s">
        <v>21</v>
      </c>
      <c r="D4" s="4"/>
      <c r="E4" s="4"/>
      <c r="F4" s="4"/>
      <c r="G4" s="4"/>
      <c r="H4" s="4"/>
      <c r="I4" s="1"/>
    </row>
    <row r="5" spans="2:9" ht="12.75" customHeight="1">
      <c r="B5" s="1"/>
      <c r="C5" s="5"/>
      <c r="D5" s="5"/>
      <c r="E5" s="5"/>
      <c r="F5" s="5"/>
      <c r="G5" s="6"/>
      <c r="H5" s="5"/>
      <c r="I5" s="1"/>
    </row>
    <row r="6" spans="2:9" ht="12.75" customHeight="1">
      <c r="B6" s="1"/>
      <c r="C6" s="7" t="s">
        <v>61</v>
      </c>
      <c r="D6" s="7" t="s">
        <v>37</v>
      </c>
      <c r="E6" s="8" t="s">
        <v>65</v>
      </c>
      <c r="F6" s="8" t="s">
        <v>19</v>
      </c>
      <c r="G6" s="8" t="s">
        <v>62</v>
      </c>
      <c r="H6" s="8" t="s">
        <v>63</v>
      </c>
      <c r="I6" s="1"/>
    </row>
    <row r="7" spans="2:9" ht="1.5" customHeight="1">
      <c r="B7" s="1"/>
      <c r="C7" s="5"/>
      <c r="D7" s="5"/>
      <c r="E7" s="5"/>
      <c r="F7" s="9"/>
      <c r="G7" s="9"/>
      <c r="H7" s="9"/>
      <c r="I7" s="1"/>
    </row>
    <row r="8" spans="2:9" ht="12.75" customHeight="1">
      <c r="B8" s="1"/>
      <c r="C8" s="10" t="s">
        <v>64</v>
      </c>
      <c r="D8" s="11" t="s">
        <v>68</v>
      </c>
      <c r="E8" s="12" t="s">
        <v>66</v>
      </c>
      <c r="F8" s="12" t="s">
        <v>67</v>
      </c>
      <c r="G8" s="12" t="s">
        <v>67</v>
      </c>
      <c r="H8" s="12" t="s">
        <v>104</v>
      </c>
      <c r="I8" s="1"/>
    </row>
    <row r="9" spans="2:9" ht="12.75" customHeight="1">
      <c r="B9" s="1"/>
      <c r="C9" s="13" t="s">
        <v>64</v>
      </c>
      <c r="D9" s="14" t="s">
        <v>69</v>
      </c>
      <c r="E9" s="15" t="s">
        <v>66</v>
      </c>
      <c r="F9" s="15" t="s">
        <v>67</v>
      </c>
      <c r="G9" s="15" t="s">
        <v>67</v>
      </c>
      <c r="H9" s="15" t="s">
        <v>104</v>
      </c>
      <c r="I9" s="1"/>
    </row>
    <row r="10" spans="2:9" ht="12.75" customHeight="1">
      <c r="B10" s="1"/>
      <c r="C10" s="10" t="s">
        <v>64</v>
      </c>
      <c r="D10" s="11" t="s">
        <v>70</v>
      </c>
      <c r="E10" s="12" t="s">
        <v>66</v>
      </c>
      <c r="F10" s="12" t="s">
        <v>67</v>
      </c>
      <c r="G10" s="12" t="s">
        <v>67</v>
      </c>
      <c r="H10" s="12" t="s">
        <v>104</v>
      </c>
      <c r="I10" s="1"/>
    </row>
    <row r="11" spans="2:9" ht="12.75" customHeight="1">
      <c r="B11" s="1"/>
      <c r="C11" s="13" t="s">
        <v>64</v>
      </c>
      <c r="D11" s="14" t="s">
        <v>73</v>
      </c>
      <c r="E11" s="15" t="s">
        <v>66</v>
      </c>
      <c r="F11" s="15" t="s">
        <v>67</v>
      </c>
      <c r="G11" s="15" t="s">
        <v>67</v>
      </c>
      <c r="H11" s="15" t="s">
        <v>104</v>
      </c>
      <c r="I11" s="1"/>
    </row>
    <row r="12" spans="2:9" ht="12.75" customHeight="1">
      <c r="B12" s="1"/>
      <c r="C12" s="10" t="s">
        <v>64</v>
      </c>
      <c r="D12" s="11" t="s">
        <v>72</v>
      </c>
      <c r="E12" s="12" t="s">
        <v>66</v>
      </c>
      <c r="F12" s="12" t="s">
        <v>67</v>
      </c>
      <c r="G12" s="12" t="s">
        <v>67</v>
      </c>
      <c r="H12" s="12" t="s">
        <v>104</v>
      </c>
      <c r="I12" s="1"/>
    </row>
    <row r="13" spans="2:9" ht="12.75" customHeight="1">
      <c r="B13" s="1"/>
      <c r="C13" s="13" t="s">
        <v>64</v>
      </c>
      <c r="D13" s="14" t="s">
        <v>80</v>
      </c>
      <c r="E13" s="15" t="s">
        <v>66</v>
      </c>
      <c r="F13" s="15" t="s">
        <v>67</v>
      </c>
      <c r="G13" s="15" t="s">
        <v>67</v>
      </c>
      <c r="H13" s="15" t="s">
        <v>104</v>
      </c>
      <c r="I13" s="1"/>
    </row>
    <row r="14" spans="2:9" ht="12.75" customHeight="1">
      <c r="B14" s="1"/>
      <c r="C14" s="10" t="s">
        <v>64</v>
      </c>
      <c r="D14" s="11" t="s">
        <v>71</v>
      </c>
      <c r="E14" s="12" t="s">
        <v>74</v>
      </c>
      <c r="F14" s="12" t="s">
        <v>67</v>
      </c>
      <c r="G14" s="12" t="s">
        <v>67</v>
      </c>
      <c r="H14" s="12" t="s">
        <v>104</v>
      </c>
      <c r="I14" s="1"/>
    </row>
    <row r="15" spans="2:9" ht="12.75" customHeight="1">
      <c r="B15" s="1"/>
      <c r="C15" s="13" t="s">
        <v>64</v>
      </c>
      <c r="D15" s="14" t="s">
        <v>75</v>
      </c>
      <c r="E15" s="15" t="s">
        <v>78</v>
      </c>
      <c r="F15" s="15" t="s">
        <v>67</v>
      </c>
      <c r="G15" s="15" t="s">
        <v>67</v>
      </c>
      <c r="H15" s="15" t="s">
        <v>104</v>
      </c>
      <c r="I15" s="1"/>
    </row>
    <row r="16" spans="2:9" ht="12.75" customHeight="1">
      <c r="B16" s="1"/>
      <c r="C16" s="10" t="s">
        <v>64</v>
      </c>
      <c r="D16" s="11" t="s">
        <v>76</v>
      </c>
      <c r="E16" s="12" t="s">
        <v>78</v>
      </c>
      <c r="F16" s="12" t="s">
        <v>67</v>
      </c>
      <c r="G16" s="12" t="s">
        <v>67</v>
      </c>
      <c r="H16" s="12" t="s">
        <v>104</v>
      </c>
      <c r="I16" s="1"/>
    </row>
    <row r="17" spans="2:9" ht="12.75" customHeight="1">
      <c r="B17" s="1"/>
      <c r="C17" s="16" t="s">
        <v>64</v>
      </c>
      <c r="D17" s="17" t="s">
        <v>77</v>
      </c>
      <c r="E17" s="18" t="s">
        <v>79</v>
      </c>
      <c r="F17" s="18" t="s">
        <v>67</v>
      </c>
      <c r="G17" s="18" t="s">
        <v>67</v>
      </c>
      <c r="H17" s="18" t="s">
        <v>104</v>
      </c>
      <c r="I17" s="1"/>
    </row>
    <row r="18" spans="2:9" ht="12.75" customHeight="1">
      <c r="B18" s="1"/>
      <c r="C18" s="10" t="s">
        <v>89</v>
      </c>
      <c r="D18" s="11" t="s">
        <v>81</v>
      </c>
      <c r="E18" s="12" t="s">
        <v>86</v>
      </c>
      <c r="F18" s="12" t="s">
        <v>67</v>
      </c>
      <c r="G18" s="12" t="s">
        <v>67</v>
      </c>
      <c r="H18" s="12" t="s">
        <v>104</v>
      </c>
      <c r="I18" s="1"/>
    </row>
    <row r="19" spans="2:9" ht="12.75" customHeight="1">
      <c r="B19" s="1"/>
      <c r="C19" s="13" t="s">
        <v>89</v>
      </c>
      <c r="D19" s="14" t="s">
        <v>82</v>
      </c>
      <c r="E19" s="15" t="s">
        <v>87</v>
      </c>
      <c r="F19" s="15" t="s">
        <v>67</v>
      </c>
      <c r="G19" s="15" t="s">
        <v>67</v>
      </c>
      <c r="H19" s="15" t="s">
        <v>104</v>
      </c>
      <c r="I19" s="1"/>
    </row>
    <row r="20" spans="2:9" ht="12.75" customHeight="1">
      <c r="B20" s="1"/>
      <c r="C20" s="10" t="s">
        <v>89</v>
      </c>
      <c r="D20" s="11" t="s">
        <v>83</v>
      </c>
      <c r="E20" s="12" t="s">
        <v>88</v>
      </c>
      <c r="F20" s="12" t="s">
        <v>67</v>
      </c>
      <c r="G20" s="12" t="s">
        <v>67</v>
      </c>
      <c r="H20" s="12" t="s">
        <v>104</v>
      </c>
      <c r="I20" s="1"/>
    </row>
    <row r="21" spans="2:9" ht="12.75" customHeight="1">
      <c r="B21" s="1"/>
      <c r="C21" s="16" t="s">
        <v>89</v>
      </c>
      <c r="D21" s="17" t="s">
        <v>84</v>
      </c>
      <c r="E21" s="18" t="s">
        <v>85</v>
      </c>
      <c r="F21" s="18" t="s">
        <v>67</v>
      </c>
      <c r="G21" s="18" t="s">
        <v>67</v>
      </c>
      <c r="H21" s="18" t="s">
        <v>104</v>
      </c>
      <c r="I21" s="1"/>
    </row>
    <row r="22" spans="2:9" ht="12.75" customHeight="1">
      <c r="B22" s="1"/>
      <c r="C22" s="10" t="s">
        <v>54</v>
      </c>
      <c r="D22" s="11" t="s">
        <v>90</v>
      </c>
      <c r="E22" s="12" t="s">
        <v>102</v>
      </c>
      <c r="F22" s="12" t="s">
        <v>67</v>
      </c>
      <c r="G22" s="12" t="s">
        <v>67</v>
      </c>
      <c r="H22" s="12" t="s">
        <v>104</v>
      </c>
      <c r="I22" s="1"/>
    </row>
    <row r="23" spans="2:9" ht="12.75" customHeight="1">
      <c r="B23" s="1"/>
      <c r="C23" s="13" t="s">
        <v>54</v>
      </c>
      <c r="D23" s="14" t="s">
        <v>91</v>
      </c>
      <c r="E23" s="15" t="s">
        <v>87</v>
      </c>
      <c r="F23" s="15" t="s">
        <v>67</v>
      </c>
      <c r="G23" s="15" t="s">
        <v>67</v>
      </c>
      <c r="H23" s="15" t="s">
        <v>104</v>
      </c>
      <c r="I23" s="1"/>
    </row>
    <row r="24" spans="2:9" ht="12.75" customHeight="1">
      <c r="B24" s="1"/>
      <c r="C24" s="10" t="s">
        <v>54</v>
      </c>
      <c r="D24" s="11" t="s">
        <v>92</v>
      </c>
      <c r="E24" s="12" t="s">
        <v>96</v>
      </c>
      <c r="F24" s="12" t="s">
        <v>67</v>
      </c>
      <c r="G24" s="12" t="s">
        <v>67</v>
      </c>
      <c r="H24" s="12" t="s">
        <v>104</v>
      </c>
      <c r="I24" s="1"/>
    </row>
    <row r="25" spans="2:9" ht="12.75" customHeight="1">
      <c r="B25" s="1"/>
      <c r="C25" s="13" t="s">
        <v>54</v>
      </c>
      <c r="D25" s="14" t="s">
        <v>93</v>
      </c>
      <c r="E25" s="15" t="s">
        <v>96</v>
      </c>
      <c r="F25" s="15" t="s">
        <v>67</v>
      </c>
      <c r="G25" s="15" t="s">
        <v>67</v>
      </c>
      <c r="H25" s="15" t="s">
        <v>104</v>
      </c>
      <c r="I25" s="1"/>
    </row>
    <row r="26" spans="2:9" ht="12.75" customHeight="1">
      <c r="B26" s="1"/>
      <c r="C26" s="10" t="s">
        <v>54</v>
      </c>
      <c r="D26" s="11" t="s">
        <v>94</v>
      </c>
      <c r="E26" s="12" t="s">
        <v>103</v>
      </c>
      <c r="F26" s="12" t="s">
        <v>67</v>
      </c>
      <c r="G26" s="12" t="s">
        <v>67</v>
      </c>
      <c r="H26" s="12" t="s">
        <v>104</v>
      </c>
      <c r="I26" s="1"/>
    </row>
    <row r="27" spans="2:9" ht="12.75" customHeight="1">
      <c r="B27" s="1"/>
      <c r="C27" s="13" t="s">
        <v>54</v>
      </c>
      <c r="D27" s="14" t="s">
        <v>95</v>
      </c>
      <c r="E27" s="15" t="s">
        <v>97</v>
      </c>
      <c r="F27" s="15" t="s">
        <v>67</v>
      </c>
      <c r="G27" s="15" t="s">
        <v>67</v>
      </c>
      <c r="H27" s="15" t="s">
        <v>104</v>
      </c>
      <c r="I27" s="1"/>
    </row>
    <row r="28" spans="2:9" ht="12.75" customHeight="1">
      <c r="B28" s="1"/>
      <c r="C28" s="19" t="s">
        <v>54</v>
      </c>
      <c r="D28" s="20" t="s">
        <v>98</v>
      </c>
      <c r="E28" s="21" t="s">
        <v>98</v>
      </c>
      <c r="F28" s="21" t="s">
        <v>67</v>
      </c>
      <c r="G28" s="21" t="s">
        <v>67</v>
      </c>
      <c r="H28" s="21" t="s">
        <v>104</v>
      </c>
      <c r="I28" s="1"/>
    </row>
    <row r="29" spans="2:9" ht="12.75" customHeight="1">
      <c r="B29" s="1"/>
      <c r="C29" s="13" t="s">
        <v>99</v>
      </c>
      <c r="D29" s="14" t="s">
        <v>100</v>
      </c>
      <c r="E29" s="15" t="s">
        <v>101</v>
      </c>
      <c r="F29" s="15" t="s">
        <v>67</v>
      </c>
      <c r="G29" s="15" t="s">
        <v>67</v>
      </c>
      <c r="H29" s="15" t="s">
        <v>104</v>
      </c>
      <c r="I29" s="1"/>
    </row>
    <row r="30" spans="2:9" ht="12.75" customHeight="1">
      <c r="B30" s="1"/>
      <c r="C30" s="10" t="s">
        <v>99</v>
      </c>
      <c r="D30" s="11" t="s">
        <v>106</v>
      </c>
      <c r="E30" s="12" t="s">
        <v>108</v>
      </c>
      <c r="F30" s="12" t="s">
        <v>67</v>
      </c>
      <c r="G30" s="12" t="s">
        <v>67</v>
      </c>
      <c r="H30" s="12" t="s">
        <v>104</v>
      </c>
      <c r="I30" s="1"/>
    </row>
    <row r="31" spans="2:9" ht="12.75" customHeight="1">
      <c r="B31" s="1"/>
      <c r="C31" s="16" t="s">
        <v>99</v>
      </c>
      <c r="D31" s="17" t="s">
        <v>107</v>
      </c>
      <c r="E31" s="18" t="s">
        <v>109</v>
      </c>
      <c r="F31" s="18" t="s">
        <v>67</v>
      </c>
      <c r="G31" s="18" t="s">
        <v>67</v>
      </c>
      <c r="H31" s="18" t="s">
        <v>104</v>
      </c>
      <c r="I31" s="1"/>
    </row>
    <row r="32" spans="2:9" ht="12.75" customHeight="1">
      <c r="B32" s="1"/>
      <c r="C32" s="10" t="s">
        <v>110</v>
      </c>
      <c r="D32" s="11" t="s">
        <v>132</v>
      </c>
      <c r="E32" s="12" t="s">
        <v>111</v>
      </c>
      <c r="F32" s="12" t="s">
        <v>67</v>
      </c>
      <c r="G32" s="12" t="s">
        <v>67</v>
      </c>
      <c r="H32" s="12" t="s">
        <v>104</v>
      </c>
      <c r="I32" s="1"/>
    </row>
    <row r="33" spans="2:9" ht="12.75" customHeight="1">
      <c r="B33" s="1"/>
      <c r="C33" s="13" t="s">
        <v>110</v>
      </c>
      <c r="D33" s="14" t="s">
        <v>131</v>
      </c>
      <c r="E33" s="15" t="s">
        <v>111</v>
      </c>
      <c r="F33" s="15" t="s">
        <v>67</v>
      </c>
      <c r="G33" s="15" t="s">
        <v>67</v>
      </c>
      <c r="H33" s="15" t="s">
        <v>104</v>
      </c>
      <c r="I33" s="1"/>
    </row>
    <row r="34" spans="2:9" ht="12.75" customHeight="1">
      <c r="B34" s="1"/>
      <c r="C34" s="10" t="s">
        <v>110</v>
      </c>
      <c r="D34" s="11" t="s">
        <v>112</v>
      </c>
      <c r="E34" s="12" t="s">
        <v>113</v>
      </c>
      <c r="F34" s="12" t="s">
        <v>67</v>
      </c>
      <c r="G34" s="12" t="s">
        <v>67</v>
      </c>
      <c r="H34" s="12" t="s">
        <v>104</v>
      </c>
      <c r="I34" s="1"/>
    </row>
    <row r="35" spans="2:9" ht="12.75" customHeight="1">
      <c r="B35" s="1"/>
      <c r="C35" s="13" t="s">
        <v>110</v>
      </c>
      <c r="D35" s="14" t="s">
        <v>115</v>
      </c>
      <c r="E35" s="15" t="s">
        <v>114</v>
      </c>
      <c r="F35" s="15" t="s">
        <v>67</v>
      </c>
      <c r="G35" s="15" t="s">
        <v>67</v>
      </c>
      <c r="H35" s="15" t="s">
        <v>104</v>
      </c>
      <c r="I35" s="1"/>
    </row>
    <row r="36" spans="2:9" ht="12.75" customHeight="1">
      <c r="B36" s="1"/>
      <c r="C36" s="19" t="s">
        <v>110</v>
      </c>
      <c r="D36" s="20" t="s">
        <v>116</v>
      </c>
      <c r="E36" s="21" t="s">
        <v>117</v>
      </c>
      <c r="F36" s="21" t="s">
        <v>67</v>
      </c>
      <c r="G36" s="21" t="s">
        <v>67</v>
      </c>
      <c r="H36" s="21" t="s">
        <v>104</v>
      </c>
      <c r="I36" s="1"/>
    </row>
    <row r="37" spans="2:9" ht="12.75" customHeight="1">
      <c r="B37" s="1"/>
      <c r="C37" s="13" t="s">
        <v>118</v>
      </c>
      <c r="D37" s="14" t="s">
        <v>119</v>
      </c>
      <c r="E37" s="15" t="s">
        <v>103</v>
      </c>
      <c r="F37" s="15" t="s">
        <v>67</v>
      </c>
      <c r="G37" s="15" t="s">
        <v>67</v>
      </c>
      <c r="H37" s="15" t="s">
        <v>104</v>
      </c>
      <c r="I37" s="1"/>
    </row>
    <row r="38" spans="2:9" ht="12.75" customHeight="1">
      <c r="B38" s="1"/>
      <c r="C38" s="10" t="s">
        <v>118</v>
      </c>
      <c r="D38" s="11" t="s">
        <v>120</v>
      </c>
      <c r="E38" s="12" t="s">
        <v>121</v>
      </c>
      <c r="F38" s="12" t="s">
        <v>67</v>
      </c>
      <c r="G38" s="12" t="s">
        <v>67</v>
      </c>
      <c r="H38" s="12" t="s">
        <v>104</v>
      </c>
      <c r="I38" s="1"/>
    </row>
    <row r="39" spans="2:9" ht="12.75" customHeight="1">
      <c r="B39" s="1"/>
      <c r="C39" s="13" t="s">
        <v>118</v>
      </c>
      <c r="D39" s="14" t="s">
        <v>122</v>
      </c>
      <c r="E39" s="15" t="s">
        <v>123</v>
      </c>
      <c r="F39" s="15" t="s">
        <v>67</v>
      </c>
      <c r="G39" s="15" t="s">
        <v>67</v>
      </c>
      <c r="H39" s="15" t="s">
        <v>104</v>
      </c>
      <c r="I39" s="1"/>
    </row>
    <row r="40" spans="2:9" ht="12.75" customHeight="1">
      <c r="B40" s="1"/>
      <c r="C40" s="10" t="s">
        <v>118</v>
      </c>
      <c r="D40" s="11" t="s">
        <v>124</v>
      </c>
      <c r="E40" s="12" t="s">
        <v>125</v>
      </c>
      <c r="F40" s="12" t="s">
        <v>67</v>
      </c>
      <c r="G40" s="12" t="s">
        <v>67</v>
      </c>
      <c r="H40" s="12" t="s">
        <v>104</v>
      </c>
      <c r="I40" s="1"/>
    </row>
    <row r="41" spans="2:9" ht="12.75" customHeight="1">
      <c r="B41" s="1"/>
      <c r="C41" s="13" t="s">
        <v>118</v>
      </c>
      <c r="D41" s="14" t="s">
        <v>126</v>
      </c>
      <c r="E41" s="15" t="s">
        <v>127</v>
      </c>
      <c r="F41" s="15" t="s">
        <v>67</v>
      </c>
      <c r="G41" s="15" t="s">
        <v>67</v>
      </c>
      <c r="H41" s="15" t="s">
        <v>104</v>
      </c>
      <c r="I41" s="1"/>
    </row>
    <row r="42" spans="2:9" ht="12.75" customHeight="1">
      <c r="B42" s="1"/>
      <c r="C42" s="10" t="s">
        <v>118</v>
      </c>
      <c r="D42" s="11" t="s">
        <v>128</v>
      </c>
      <c r="E42" s="12" t="s">
        <v>128</v>
      </c>
      <c r="F42" s="12" t="s">
        <v>67</v>
      </c>
      <c r="G42" s="12" t="s">
        <v>67</v>
      </c>
      <c r="H42" s="12" t="s">
        <v>104</v>
      </c>
      <c r="I42" s="1"/>
    </row>
    <row r="43" spans="2:9" ht="12.75" customHeight="1">
      <c r="B43" s="1"/>
      <c r="C43" s="13" t="s">
        <v>118</v>
      </c>
      <c r="D43" s="14" t="s">
        <v>129</v>
      </c>
      <c r="E43" s="15" t="s">
        <v>129</v>
      </c>
      <c r="F43" s="15" t="s">
        <v>67</v>
      </c>
      <c r="G43" s="15" t="s">
        <v>67</v>
      </c>
      <c r="H43" s="15" t="s">
        <v>104</v>
      </c>
      <c r="I43" s="1"/>
    </row>
    <row r="44" spans="2:9" ht="12.75" customHeight="1">
      <c r="B44" s="1"/>
      <c r="C44" s="1"/>
      <c r="D44" s="1"/>
      <c r="E44" s="1"/>
      <c r="F44" s="1"/>
      <c r="G44" s="1"/>
      <c r="H44" s="1"/>
      <c r="I44" s="1"/>
    </row>
    <row r="45" spans="2:9" ht="12.75" customHeight="1">
      <c r="B45" s="1"/>
      <c r="C45" s="2" t="s">
        <v>130</v>
      </c>
      <c r="D45" s="1"/>
      <c r="E45" s="1"/>
      <c r="F45" s="1"/>
      <c r="G45" s="1"/>
      <c r="H45" s="1"/>
      <c r="I45" s="1"/>
    </row>
    <row r="46" spans="2:9" ht="12.75" customHeight="1">
      <c r="B46" s="1"/>
      <c r="C46" s="2" t="s">
        <v>20</v>
      </c>
      <c r="D46" s="1"/>
      <c r="E46" s="1"/>
      <c r="F46" s="1"/>
      <c r="G46" s="1"/>
      <c r="H46" s="1"/>
      <c r="I46" s="1"/>
    </row>
    <row r="47" spans="2:9" ht="12.75" customHeight="1">
      <c r="B47" s="1"/>
      <c r="C47" s="1"/>
      <c r="D47" s="1"/>
      <c r="E47" s="1"/>
      <c r="F47" s="1"/>
      <c r="G47" s="1"/>
      <c r="H47" s="1"/>
      <c r="I47" s="1"/>
    </row>
  </sheetData>
  <sheetProtection password="B3E6" sheet="1" insertColumns="0" insertRows="0" insertHyperlinks="0" sort="0" autoFilter="0" pivotTables="0"/>
  <mergeCells count="2">
    <mergeCell ref="C3:H3"/>
    <mergeCell ref="C4:H4"/>
  </mergeCells>
  <dataValidations count="1">
    <dataValidation type="list" allowBlank="1" showInputMessage="1" showErrorMessage="1" sqref="H8:H43">
      <formula1>$AA$2:$AA$3</formula1>
    </dataValidation>
  </dataValidations>
  <hyperlinks>
    <hyperlink ref="C4" r:id="rId1" display="www.example.com"/>
  </hyperlinks>
  <printOptions/>
  <pageMargins left="0.75" right="0.75" top="1" bottom="1" header="0.5" footer="0.5"/>
  <pageSetup orientation="portrait" paperSize="9" scale="4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2:Q37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2" width="2.7109375" style="0" customWidth="1"/>
    <col min="3" max="3" width="20.57421875" style="0" customWidth="1"/>
    <col min="4" max="16" width="11.8515625" style="0" customWidth="1"/>
    <col min="17" max="17" width="2.421875" style="0" customWidth="1"/>
  </cols>
  <sheetData>
    <row r="2" spans="2:17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2.75" customHeight="1">
      <c r="B3" s="1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2"/>
      <c r="Q3" s="1"/>
    </row>
    <row r="4" spans="2:17" ht="12.75" customHeight="1">
      <c r="B4" s="1"/>
      <c r="C4" s="4" t="s">
        <v>21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2"/>
      <c r="Q4" s="1"/>
    </row>
    <row r="5" spans="2:17" ht="12.75" customHeight="1">
      <c r="B5" s="1"/>
      <c r="C5" s="4" t="s">
        <v>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2"/>
      <c r="Q5" s="1"/>
    </row>
    <row r="6" spans="2:17" ht="12.75" customHeight="1">
      <c r="B6" s="1"/>
      <c r="C6" s="5"/>
      <c r="D6" s="5"/>
      <c r="E6" s="5"/>
      <c r="F6" s="5"/>
      <c r="G6" s="6"/>
      <c r="H6" s="5"/>
      <c r="I6" s="5"/>
      <c r="J6" s="5"/>
      <c r="K6" s="23"/>
      <c r="L6" s="5"/>
      <c r="M6" s="5"/>
      <c r="N6" s="5"/>
      <c r="O6" s="5"/>
      <c r="P6" s="5"/>
      <c r="Q6" s="1"/>
    </row>
    <row r="7" spans="2:17" ht="12.75" customHeight="1">
      <c r="B7" s="1"/>
      <c r="C7" s="6"/>
      <c r="D7" s="7">
        <v>42005</v>
      </c>
      <c r="E7" s="7">
        <v>42036</v>
      </c>
      <c r="F7" s="7">
        <v>42064</v>
      </c>
      <c r="G7" s="7">
        <v>42095</v>
      </c>
      <c r="H7" s="7">
        <v>42125</v>
      </c>
      <c r="I7" s="7">
        <v>42156</v>
      </c>
      <c r="J7" s="7">
        <v>42186</v>
      </c>
      <c r="K7" s="7">
        <v>42217</v>
      </c>
      <c r="L7" s="7">
        <v>42248</v>
      </c>
      <c r="M7" s="7">
        <v>42278</v>
      </c>
      <c r="N7" s="7">
        <v>42309</v>
      </c>
      <c r="O7" s="7">
        <v>42339</v>
      </c>
      <c r="P7" s="24" t="s">
        <v>13</v>
      </c>
      <c r="Q7" s="1"/>
    </row>
    <row r="8" spans="2:17" ht="1.5" customHeight="1">
      <c r="B8" s="1"/>
      <c r="C8" s="5"/>
      <c r="D8" s="5"/>
      <c r="E8" s="25"/>
      <c r="F8" s="25"/>
      <c r="G8" s="25"/>
      <c r="H8" s="25"/>
      <c r="I8" s="25"/>
      <c r="J8" s="25"/>
      <c r="K8" s="23"/>
      <c r="L8" s="25"/>
      <c r="M8" s="25"/>
      <c r="N8" s="25"/>
      <c r="O8" s="25"/>
      <c r="P8" s="5"/>
      <c r="Q8" s="1"/>
    </row>
    <row r="9" spans="2:17" ht="12.75" customHeight="1">
      <c r="B9" s="1"/>
      <c r="C9" s="26" t="s">
        <v>26</v>
      </c>
      <c r="D9" s="26"/>
      <c r="E9" s="26"/>
      <c r="F9" s="26"/>
      <c r="G9" s="25"/>
      <c r="H9" s="25"/>
      <c r="I9" s="25"/>
      <c r="J9" s="25"/>
      <c r="K9" s="23"/>
      <c r="L9" s="25"/>
      <c r="M9" s="25"/>
      <c r="N9" s="25"/>
      <c r="O9" s="25"/>
      <c r="P9" s="5"/>
      <c r="Q9" s="1"/>
    </row>
    <row r="10" spans="2:17" ht="12.75" customHeight="1">
      <c r="B10" s="1"/>
      <c r="C10" s="27" t="s">
        <v>14</v>
      </c>
      <c r="D10" s="28">
        <v>6495</v>
      </c>
      <c r="E10" s="28">
        <v>9042</v>
      </c>
      <c r="F10" s="28">
        <v>7629</v>
      </c>
      <c r="G10" s="28">
        <v>9001.8</v>
      </c>
      <c r="H10" s="28">
        <v>11366.84</v>
      </c>
      <c r="I10" s="28">
        <v>9160.3</v>
      </c>
      <c r="J10" s="28">
        <v>7707.3</v>
      </c>
      <c r="K10" s="29">
        <v>10951.61</v>
      </c>
      <c r="L10" s="28">
        <v>10120.6</v>
      </c>
      <c r="M10" s="28">
        <v>10252</v>
      </c>
      <c r="N10" s="28">
        <v>11034.42</v>
      </c>
      <c r="O10" s="28">
        <v>10444.57</v>
      </c>
      <c r="P10" s="28">
        <f>SUM(D10:O10)</f>
        <v>113205.44</v>
      </c>
      <c r="Q10" s="1"/>
    </row>
    <row r="11" spans="2:17" ht="12.75" customHeight="1">
      <c r="B11" s="1"/>
      <c r="C11" s="27" t="s">
        <v>9</v>
      </c>
      <c r="D11" s="28">
        <v>377</v>
      </c>
      <c r="E11" s="28">
        <v>1057</v>
      </c>
      <c r="F11" s="28">
        <v>928</v>
      </c>
      <c r="G11" s="28">
        <v>418</v>
      </c>
      <c r="H11" s="28">
        <v>580</v>
      </c>
      <c r="I11" s="28">
        <v>841</v>
      </c>
      <c r="J11" s="28">
        <v>431</v>
      </c>
      <c r="K11" s="29">
        <v>680</v>
      </c>
      <c r="L11" s="28">
        <v>369</v>
      </c>
      <c r="M11" s="28">
        <v>481</v>
      </c>
      <c r="N11" s="28">
        <v>1091</v>
      </c>
      <c r="O11" s="28">
        <v>335</v>
      </c>
      <c r="P11" s="28">
        <f>SUM(D11:O11)</f>
        <v>7588</v>
      </c>
      <c r="Q11" s="1"/>
    </row>
    <row r="12" spans="2:17" ht="12.75" customHeight="1">
      <c r="B12" s="1"/>
      <c r="C12" s="27" t="s">
        <v>10</v>
      </c>
      <c r="D12" s="28">
        <v>217.99</v>
      </c>
      <c r="E12" s="28">
        <v>884</v>
      </c>
      <c r="F12" s="28">
        <v>251.17</v>
      </c>
      <c r="G12" s="28">
        <v>291.88</v>
      </c>
      <c r="H12" s="28">
        <v>365.25</v>
      </c>
      <c r="I12" s="28">
        <v>300.38</v>
      </c>
      <c r="J12" s="28">
        <v>257.61</v>
      </c>
      <c r="K12" s="29">
        <v>355.61</v>
      </c>
      <c r="L12" s="28">
        <v>330.29</v>
      </c>
      <c r="M12" s="28">
        <v>337.7</v>
      </c>
      <c r="N12" s="28">
        <v>359.18</v>
      </c>
      <c r="O12" s="28">
        <v>339.66</v>
      </c>
      <c r="P12" s="28">
        <f>SUM(D12:O12)</f>
        <v>4290.72</v>
      </c>
      <c r="Q12" s="1"/>
    </row>
    <row r="13" spans="2:17" ht="12.75" customHeight="1">
      <c r="B13" s="1"/>
      <c r="C13" s="27" t="s">
        <v>18</v>
      </c>
      <c r="D13" s="28">
        <v>14.82</v>
      </c>
      <c r="E13" s="28">
        <v>35.73</v>
      </c>
      <c r="F13" s="28">
        <v>31.1</v>
      </c>
      <c r="G13" s="28">
        <v>15.71</v>
      </c>
      <c r="H13" s="28">
        <v>20.11</v>
      </c>
      <c r="I13" s="28">
        <v>27.68</v>
      </c>
      <c r="J13" s="28">
        <v>15.19</v>
      </c>
      <c r="K13" s="29">
        <v>22.71</v>
      </c>
      <c r="L13" s="28">
        <v>13.99</v>
      </c>
      <c r="M13" s="28">
        <v>16.64</v>
      </c>
      <c r="N13" s="28">
        <v>36.44</v>
      </c>
      <c r="O13" s="28">
        <v>12.4</v>
      </c>
      <c r="P13" s="28">
        <f>SUM(D13:O13)</f>
        <v>262.52</v>
      </c>
      <c r="Q13" s="1"/>
    </row>
    <row r="14" spans="2:17" ht="12.75" customHeight="1">
      <c r="B14" s="1"/>
      <c r="C14" s="27" t="s">
        <v>11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9">
        <v>0</v>
      </c>
      <c r="L14" s="28">
        <v>0</v>
      </c>
      <c r="M14" s="28">
        <v>0</v>
      </c>
      <c r="N14" s="28">
        <v>0</v>
      </c>
      <c r="O14" s="28">
        <v>0</v>
      </c>
      <c r="P14" s="28">
        <f>SUM(D14:O14)</f>
        <v>0</v>
      </c>
      <c r="Q14" s="1"/>
    </row>
    <row r="15" spans="2:17" ht="12.75" customHeight="1" thickBot="1">
      <c r="B15" s="1"/>
      <c r="C15" s="30" t="s">
        <v>12</v>
      </c>
      <c r="D15" s="31">
        <f>SUM(D10:D14)</f>
        <v>7104.8099999999995</v>
      </c>
      <c r="E15" s="31">
        <f aca="true" t="shared" si="0" ref="E15:P15">SUM(E10:E14)</f>
        <v>11018.73</v>
      </c>
      <c r="F15" s="31">
        <f t="shared" si="0"/>
        <v>8839.27</v>
      </c>
      <c r="G15" s="31">
        <f t="shared" si="0"/>
        <v>9727.389999999998</v>
      </c>
      <c r="H15" s="31">
        <f t="shared" si="0"/>
        <v>12332.2</v>
      </c>
      <c r="I15" s="31">
        <f t="shared" si="0"/>
        <v>10329.359999999999</v>
      </c>
      <c r="J15" s="31">
        <f t="shared" si="0"/>
        <v>8411.1</v>
      </c>
      <c r="K15" s="32">
        <f t="shared" si="0"/>
        <v>12009.93</v>
      </c>
      <c r="L15" s="31">
        <f t="shared" si="0"/>
        <v>10833.880000000001</v>
      </c>
      <c r="M15" s="31">
        <f t="shared" si="0"/>
        <v>11087.34</v>
      </c>
      <c r="N15" s="31">
        <f t="shared" si="0"/>
        <v>12521.04</v>
      </c>
      <c r="O15" s="31">
        <f t="shared" si="0"/>
        <v>11131.63</v>
      </c>
      <c r="P15" s="31">
        <f t="shared" si="0"/>
        <v>125346.68000000001</v>
      </c>
      <c r="Q15" s="1"/>
    </row>
    <row r="16" spans="2:17" ht="12.75" customHeight="1" thickTop="1">
      <c r="B16" s="1"/>
      <c r="C16" s="5"/>
      <c r="D16" s="33"/>
      <c r="E16" s="34"/>
      <c r="F16" s="34"/>
      <c r="G16" s="34"/>
      <c r="H16" s="34"/>
      <c r="I16" s="34"/>
      <c r="J16" s="34"/>
      <c r="K16" s="35"/>
      <c r="L16" s="34"/>
      <c r="M16" s="34"/>
      <c r="N16" s="34"/>
      <c r="O16" s="34"/>
      <c r="P16" s="33"/>
      <c r="Q16" s="1"/>
    </row>
    <row r="17" spans="2:17" ht="12.75" customHeight="1">
      <c r="B17" s="1"/>
      <c r="C17" s="26" t="s">
        <v>22</v>
      </c>
      <c r="D17" s="36"/>
      <c r="E17" s="36"/>
      <c r="F17" s="36"/>
      <c r="G17" s="34"/>
      <c r="H17" s="34"/>
      <c r="I17" s="34"/>
      <c r="J17" s="34"/>
      <c r="K17" s="35"/>
      <c r="L17" s="34"/>
      <c r="M17" s="34"/>
      <c r="N17" s="34"/>
      <c r="O17" s="34"/>
      <c r="P17" s="33"/>
      <c r="Q17" s="1"/>
    </row>
    <row r="18" spans="2:17" ht="12.75" customHeight="1">
      <c r="B18" s="1"/>
      <c r="C18" s="37" t="s">
        <v>14</v>
      </c>
      <c r="D18" s="38">
        <v>6495</v>
      </c>
      <c r="E18" s="38">
        <v>9042</v>
      </c>
      <c r="F18" s="38">
        <v>7629</v>
      </c>
      <c r="G18" s="38">
        <v>9001.8</v>
      </c>
      <c r="H18" s="38">
        <v>11366.84</v>
      </c>
      <c r="I18" s="38">
        <v>9160.3</v>
      </c>
      <c r="J18" s="38">
        <v>7707.3</v>
      </c>
      <c r="K18" s="39">
        <v>10951.61</v>
      </c>
      <c r="L18" s="38">
        <v>10120.6</v>
      </c>
      <c r="M18" s="38">
        <v>10252</v>
      </c>
      <c r="N18" s="38">
        <v>11034.42</v>
      </c>
      <c r="O18" s="38">
        <v>10444.57</v>
      </c>
      <c r="P18" s="38">
        <f>SUM(D18:O18)</f>
        <v>113205.44</v>
      </c>
      <c r="Q18" s="1"/>
    </row>
    <row r="19" spans="2:17" ht="12.75" customHeight="1">
      <c r="B19" s="1"/>
      <c r="C19" s="37" t="s">
        <v>9</v>
      </c>
      <c r="D19" s="38">
        <v>377</v>
      </c>
      <c r="E19" s="38">
        <v>1057</v>
      </c>
      <c r="F19" s="38">
        <v>928</v>
      </c>
      <c r="G19" s="38">
        <v>418</v>
      </c>
      <c r="H19" s="38">
        <v>580</v>
      </c>
      <c r="I19" s="38">
        <v>841</v>
      </c>
      <c r="J19" s="38">
        <v>431</v>
      </c>
      <c r="K19" s="39">
        <v>680</v>
      </c>
      <c r="L19" s="38">
        <v>369</v>
      </c>
      <c r="M19" s="38">
        <v>481</v>
      </c>
      <c r="N19" s="38">
        <v>1091</v>
      </c>
      <c r="O19" s="38">
        <v>335</v>
      </c>
      <c r="P19" s="38">
        <f>SUM(D19:O19)</f>
        <v>7588</v>
      </c>
      <c r="Q19" s="1"/>
    </row>
    <row r="20" spans="2:17" ht="12.75" customHeight="1">
      <c r="B20" s="1"/>
      <c r="C20" s="37" t="s">
        <v>10</v>
      </c>
      <c r="D20" s="38">
        <v>217.99</v>
      </c>
      <c r="E20" s="38">
        <v>884</v>
      </c>
      <c r="F20" s="38">
        <v>251.17</v>
      </c>
      <c r="G20" s="38">
        <v>291.88</v>
      </c>
      <c r="H20" s="38">
        <v>365.25</v>
      </c>
      <c r="I20" s="38">
        <v>300.38</v>
      </c>
      <c r="J20" s="38">
        <v>257.61</v>
      </c>
      <c r="K20" s="39">
        <v>355.61</v>
      </c>
      <c r="L20" s="38">
        <v>330.29</v>
      </c>
      <c r="M20" s="38">
        <v>337.7</v>
      </c>
      <c r="N20" s="38">
        <v>359.18</v>
      </c>
      <c r="O20" s="38">
        <v>339.66</v>
      </c>
      <c r="P20" s="38">
        <f>SUM(D20:O20)</f>
        <v>4290.72</v>
      </c>
      <c r="Q20" s="1"/>
    </row>
    <row r="21" spans="2:17" ht="12.75" customHeight="1">
      <c r="B21" s="1"/>
      <c r="C21" s="37" t="s">
        <v>18</v>
      </c>
      <c r="D21" s="38">
        <v>14.82</v>
      </c>
      <c r="E21" s="38">
        <v>35.73</v>
      </c>
      <c r="F21" s="38">
        <v>31.1</v>
      </c>
      <c r="G21" s="38">
        <v>15.71</v>
      </c>
      <c r="H21" s="38">
        <v>20.11</v>
      </c>
      <c r="I21" s="38">
        <v>27.68</v>
      </c>
      <c r="J21" s="38">
        <v>15.19</v>
      </c>
      <c r="K21" s="39">
        <v>22.71</v>
      </c>
      <c r="L21" s="38">
        <v>13.99</v>
      </c>
      <c r="M21" s="38">
        <v>16.64</v>
      </c>
      <c r="N21" s="38">
        <v>36.44</v>
      </c>
      <c r="O21" s="38">
        <v>12.4</v>
      </c>
      <c r="P21" s="38">
        <f>SUM(D21:O21)</f>
        <v>262.52</v>
      </c>
      <c r="Q21" s="1"/>
    </row>
    <row r="22" spans="2:17" ht="12.75" customHeight="1">
      <c r="B22" s="1"/>
      <c r="C22" s="37" t="s">
        <v>11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9">
        <v>0</v>
      </c>
      <c r="L22" s="38">
        <v>0</v>
      </c>
      <c r="M22" s="38">
        <v>0</v>
      </c>
      <c r="N22" s="38">
        <v>0</v>
      </c>
      <c r="O22" s="38">
        <v>0</v>
      </c>
      <c r="P22" s="38">
        <f>SUM(D22:O22)</f>
        <v>0</v>
      </c>
      <c r="Q22" s="1"/>
    </row>
    <row r="23" spans="2:17" ht="12.75" customHeight="1" thickBot="1">
      <c r="B23" s="1"/>
      <c r="C23" s="30" t="s">
        <v>12</v>
      </c>
      <c r="D23" s="31">
        <f>SUM(D18:D22)</f>
        <v>7104.8099999999995</v>
      </c>
      <c r="E23" s="31">
        <f aca="true" t="shared" si="1" ref="E23:P23">SUM(E18:E22)</f>
        <v>11018.73</v>
      </c>
      <c r="F23" s="31">
        <f t="shared" si="1"/>
        <v>8839.27</v>
      </c>
      <c r="G23" s="31">
        <f t="shared" si="1"/>
        <v>9727.389999999998</v>
      </c>
      <c r="H23" s="31">
        <f t="shared" si="1"/>
        <v>12332.2</v>
      </c>
      <c r="I23" s="31">
        <f t="shared" si="1"/>
        <v>10329.359999999999</v>
      </c>
      <c r="J23" s="31">
        <f t="shared" si="1"/>
        <v>8411.1</v>
      </c>
      <c r="K23" s="32">
        <f t="shared" si="1"/>
        <v>12009.93</v>
      </c>
      <c r="L23" s="31">
        <f t="shared" si="1"/>
        <v>10833.880000000001</v>
      </c>
      <c r="M23" s="31">
        <f t="shared" si="1"/>
        <v>11087.34</v>
      </c>
      <c r="N23" s="31">
        <f t="shared" si="1"/>
        <v>12521.04</v>
      </c>
      <c r="O23" s="31">
        <f t="shared" si="1"/>
        <v>11131.63</v>
      </c>
      <c r="P23" s="31">
        <f t="shared" si="1"/>
        <v>125346.68000000001</v>
      </c>
      <c r="Q23" s="1"/>
    </row>
    <row r="24" spans="2:17" ht="12.75" customHeight="1" thickTop="1">
      <c r="B24" s="1"/>
      <c r="C24" s="5"/>
      <c r="D24" s="33"/>
      <c r="E24" s="34"/>
      <c r="F24" s="34"/>
      <c r="G24" s="34"/>
      <c r="H24" s="34"/>
      <c r="I24" s="34"/>
      <c r="J24" s="34"/>
      <c r="K24" s="35"/>
      <c r="L24" s="34"/>
      <c r="M24" s="34"/>
      <c r="N24" s="34"/>
      <c r="O24" s="34"/>
      <c r="P24" s="33"/>
      <c r="Q24" s="1"/>
    </row>
    <row r="25" spans="2:17" ht="12.75" customHeight="1">
      <c r="B25" s="1"/>
      <c r="C25" s="26" t="s">
        <v>23</v>
      </c>
      <c r="D25" s="36"/>
      <c r="E25" s="36"/>
      <c r="F25" s="36"/>
      <c r="G25" s="34"/>
      <c r="H25" s="34"/>
      <c r="I25" s="34"/>
      <c r="J25" s="34"/>
      <c r="K25" s="35"/>
      <c r="L25" s="34"/>
      <c r="M25" s="34"/>
      <c r="N25" s="34"/>
      <c r="O25" s="34"/>
      <c r="P25" s="33"/>
      <c r="Q25" s="1"/>
    </row>
    <row r="26" spans="2:17" ht="12.75" customHeight="1">
      <c r="B26" s="1"/>
      <c r="C26" s="40" t="s">
        <v>14</v>
      </c>
      <c r="D26" s="41">
        <v>0</v>
      </c>
      <c r="E26" s="41">
        <v>15000</v>
      </c>
      <c r="F26" s="41">
        <v>0</v>
      </c>
      <c r="G26" s="41">
        <v>15000</v>
      </c>
      <c r="H26" s="41">
        <v>0</v>
      </c>
      <c r="I26" s="41">
        <v>15000</v>
      </c>
      <c r="J26" s="41">
        <v>0</v>
      </c>
      <c r="K26" s="41">
        <v>10000</v>
      </c>
      <c r="L26" s="41">
        <v>0</v>
      </c>
      <c r="M26" s="41">
        <v>28205.44</v>
      </c>
      <c r="N26" s="41">
        <v>0</v>
      </c>
      <c r="O26" s="41">
        <v>30000</v>
      </c>
      <c r="P26" s="41">
        <f>SUM(D26:O26)</f>
        <v>113205.44</v>
      </c>
      <c r="Q26" s="1"/>
    </row>
    <row r="27" spans="2:17" ht="12.75" customHeight="1">
      <c r="B27" s="1"/>
      <c r="C27" s="40" t="s">
        <v>9</v>
      </c>
      <c r="D27" s="41">
        <v>377</v>
      </c>
      <c r="E27" s="41">
        <v>1057</v>
      </c>
      <c r="F27" s="41">
        <v>928</v>
      </c>
      <c r="G27" s="41">
        <v>418</v>
      </c>
      <c r="H27" s="41">
        <v>580</v>
      </c>
      <c r="I27" s="41">
        <v>841</v>
      </c>
      <c r="J27" s="41">
        <v>431</v>
      </c>
      <c r="K27" s="42">
        <v>680</v>
      </c>
      <c r="L27" s="41">
        <v>369</v>
      </c>
      <c r="M27" s="41">
        <v>481</v>
      </c>
      <c r="N27" s="41">
        <v>1091</v>
      </c>
      <c r="O27" s="41">
        <v>335</v>
      </c>
      <c r="P27" s="41">
        <f>SUM(D27:O27)</f>
        <v>7588</v>
      </c>
      <c r="Q27" s="1"/>
    </row>
    <row r="28" spans="2:17" ht="12.75" customHeight="1">
      <c r="B28" s="1"/>
      <c r="C28" s="40" t="s">
        <v>10</v>
      </c>
      <c r="D28" s="41">
        <v>217.99</v>
      </c>
      <c r="E28" s="41">
        <v>884</v>
      </c>
      <c r="F28" s="41">
        <v>251.17</v>
      </c>
      <c r="G28" s="41">
        <v>291.88</v>
      </c>
      <c r="H28" s="41">
        <v>365.25</v>
      </c>
      <c r="I28" s="41">
        <v>300.38</v>
      </c>
      <c r="J28" s="41">
        <v>257.61</v>
      </c>
      <c r="K28" s="42">
        <v>355.61</v>
      </c>
      <c r="L28" s="41">
        <v>330.29</v>
      </c>
      <c r="M28" s="41">
        <v>337.7</v>
      </c>
      <c r="N28" s="41">
        <v>359.18</v>
      </c>
      <c r="O28" s="41">
        <v>339.66</v>
      </c>
      <c r="P28" s="41">
        <f>SUM(D28:O28)</f>
        <v>4290.72</v>
      </c>
      <c r="Q28" s="1"/>
    </row>
    <row r="29" spans="2:17" ht="12.75" customHeight="1">
      <c r="B29" s="1"/>
      <c r="C29" s="40" t="s">
        <v>18</v>
      </c>
      <c r="D29" s="41">
        <v>14.82</v>
      </c>
      <c r="E29" s="41">
        <v>35.73</v>
      </c>
      <c r="F29" s="41">
        <v>31.1</v>
      </c>
      <c r="G29" s="41">
        <v>15.71</v>
      </c>
      <c r="H29" s="41">
        <v>20.11</v>
      </c>
      <c r="I29" s="41">
        <v>27.68</v>
      </c>
      <c r="J29" s="41">
        <v>15.19</v>
      </c>
      <c r="K29" s="42">
        <v>22.71</v>
      </c>
      <c r="L29" s="41">
        <v>13.99</v>
      </c>
      <c r="M29" s="41">
        <v>16.64</v>
      </c>
      <c r="N29" s="41">
        <v>36.44</v>
      </c>
      <c r="O29" s="41">
        <v>12.4</v>
      </c>
      <c r="P29" s="41">
        <f>SUM(D29:O29)</f>
        <v>262.52</v>
      </c>
      <c r="Q29" s="1"/>
    </row>
    <row r="30" spans="2:17" ht="12.75" customHeight="1">
      <c r="B30" s="1"/>
      <c r="C30" s="40" t="s">
        <v>11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2">
        <v>0</v>
      </c>
      <c r="L30" s="41">
        <v>0</v>
      </c>
      <c r="M30" s="41">
        <v>0</v>
      </c>
      <c r="N30" s="41">
        <v>0</v>
      </c>
      <c r="O30" s="41">
        <v>0</v>
      </c>
      <c r="P30" s="41">
        <f>SUM(D30:O30)</f>
        <v>0</v>
      </c>
      <c r="Q30" s="1"/>
    </row>
    <row r="31" spans="2:17" ht="12.75" customHeight="1" thickBot="1">
      <c r="B31" s="1"/>
      <c r="C31" s="30" t="s">
        <v>25</v>
      </c>
      <c r="D31" s="31">
        <f>SUM(D26:D30)</f>
        <v>609.8100000000001</v>
      </c>
      <c r="E31" s="31">
        <f aca="true" t="shared" si="2" ref="E31:P31">SUM(E26:E30)</f>
        <v>16976.73</v>
      </c>
      <c r="F31" s="31">
        <f t="shared" si="2"/>
        <v>1210.27</v>
      </c>
      <c r="G31" s="31">
        <f t="shared" si="2"/>
        <v>15725.589999999998</v>
      </c>
      <c r="H31" s="31">
        <f t="shared" si="2"/>
        <v>965.36</v>
      </c>
      <c r="I31" s="31">
        <f t="shared" si="2"/>
        <v>16169.06</v>
      </c>
      <c r="J31" s="31">
        <f t="shared" si="2"/>
        <v>703.8000000000001</v>
      </c>
      <c r="K31" s="32">
        <f t="shared" si="2"/>
        <v>11058.32</v>
      </c>
      <c r="L31" s="31">
        <f t="shared" si="2"/>
        <v>713.28</v>
      </c>
      <c r="M31" s="31">
        <f t="shared" si="2"/>
        <v>29040.78</v>
      </c>
      <c r="N31" s="31">
        <f t="shared" si="2"/>
        <v>1486.6200000000001</v>
      </c>
      <c r="O31" s="31">
        <f t="shared" si="2"/>
        <v>30687.06</v>
      </c>
      <c r="P31" s="31">
        <f t="shared" si="2"/>
        <v>125346.68000000001</v>
      </c>
      <c r="Q31" s="1"/>
    </row>
    <row r="32" spans="2:17" ht="12.75" customHeight="1" thickBot="1" thickTop="1">
      <c r="B32" s="1"/>
      <c r="C32" s="30"/>
      <c r="D32" s="31"/>
      <c r="E32" s="31"/>
      <c r="F32" s="31"/>
      <c r="G32" s="31"/>
      <c r="H32" s="31"/>
      <c r="I32" s="31"/>
      <c r="J32" s="31"/>
      <c r="K32" s="32"/>
      <c r="L32" s="31"/>
      <c r="M32" s="31"/>
      <c r="N32" s="31"/>
      <c r="O32" s="31"/>
      <c r="P32" s="31"/>
      <c r="Q32" s="1"/>
    </row>
    <row r="33" spans="2:17" ht="12.75" customHeight="1" thickBot="1" thickTop="1">
      <c r="B33" s="1"/>
      <c r="C33" s="30" t="s">
        <v>24</v>
      </c>
      <c r="D33" s="31">
        <f>D31-D15</f>
        <v>-6494.999999999999</v>
      </c>
      <c r="E33" s="31">
        <f aca="true" t="shared" si="3" ref="E33:P33">E31-E15</f>
        <v>5958</v>
      </c>
      <c r="F33" s="31">
        <f t="shared" si="3"/>
        <v>-7629</v>
      </c>
      <c r="G33" s="31">
        <f t="shared" si="3"/>
        <v>5998.200000000001</v>
      </c>
      <c r="H33" s="31">
        <f t="shared" si="3"/>
        <v>-11366.84</v>
      </c>
      <c r="I33" s="31">
        <f t="shared" si="3"/>
        <v>5839.700000000001</v>
      </c>
      <c r="J33" s="31">
        <f t="shared" si="3"/>
        <v>-7707.3</v>
      </c>
      <c r="K33" s="31">
        <f t="shared" si="3"/>
        <v>-951.6100000000006</v>
      </c>
      <c r="L33" s="31">
        <f t="shared" si="3"/>
        <v>-10120.6</v>
      </c>
      <c r="M33" s="31">
        <f t="shared" si="3"/>
        <v>17953.44</v>
      </c>
      <c r="N33" s="31">
        <f t="shared" si="3"/>
        <v>-11034.42</v>
      </c>
      <c r="O33" s="31">
        <f t="shared" si="3"/>
        <v>19555.43</v>
      </c>
      <c r="P33" s="31">
        <f t="shared" si="3"/>
        <v>0</v>
      </c>
      <c r="Q33" s="1"/>
    </row>
    <row r="34" spans="2:17" ht="12.75" customHeight="1" thickTop="1">
      <c r="B34" s="1"/>
      <c r="C34" s="1"/>
      <c r="D34" s="1"/>
      <c r="E34" s="1"/>
      <c r="F34" s="1"/>
      <c r="G34" s="1"/>
      <c r="H34" s="1"/>
      <c r="I34" s="1"/>
      <c r="J34" s="1"/>
      <c r="K34" s="1"/>
      <c r="L34" s="3"/>
      <c r="M34" s="1"/>
      <c r="N34" s="1"/>
      <c r="O34" s="1"/>
      <c r="P34" s="1"/>
      <c r="Q34" s="1"/>
    </row>
    <row r="35" spans="2:17" ht="12.75" customHeight="1">
      <c r="B35" s="1"/>
      <c r="C35" s="2" t="s">
        <v>130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2.75" customHeight="1">
      <c r="B36" s="1"/>
      <c r="C36" s="2" t="s">
        <v>20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2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</sheetData>
  <sheetProtection password="B3E6" sheet="1" insertColumns="0" insertRows="0" insertHyperlinks="0" sort="0" autoFilter="0" pivotTables="0"/>
  <mergeCells count="3">
    <mergeCell ref="C3:P3"/>
    <mergeCell ref="C4:P4"/>
    <mergeCell ref="C5:P5"/>
  </mergeCells>
  <hyperlinks>
    <hyperlink ref="C4" r:id="rId1" display="www.example.com"/>
  </hyperlinks>
  <printOptions/>
  <pageMargins left="0.75" right="0.75" top="1" bottom="1" header="0.5" footer="0.5"/>
  <pageSetup orientation="portrait" paperSize="9" scale="43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2:Q52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T5" sqref="T5"/>
    </sheetView>
  </sheetViews>
  <sheetFormatPr defaultColWidth="9.140625" defaultRowHeight="12.75" customHeight="1"/>
  <cols>
    <col min="1" max="2" width="2.7109375" style="0" customWidth="1"/>
    <col min="3" max="3" width="21.7109375" style="0" customWidth="1"/>
    <col min="4" max="16" width="11.8515625" style="0" customWidth="1"/>
    <col min="17" max="17" width="2.421875" style="0" customWidth="1"/>
  </cols>
  <sheetData>
    <row r="2" spans="2:17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2.75" customHeight="1">
      <c r="B3" s="1"/>
      <c r="C3" s="4" t="s">
        <v>133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2"/>
      <c r="Q3" s="1"/>
    </row>
    <row r="4" spans="2:17" ht="12.75" customHeight="1">
      <c r="B4" s="1"/>
      <c r="C4" s="4" t="s">
        <v>21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2"/>
      <c r="Q4" s="1"/>
    </row>
    <row r="5" spans="2:17" ht="12.75" customHeight="1">
      <c r="B5" s="1"/>
      <c r="C5" s="4" t="s">
        <v>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2"/>
      <c r="Q5" s="1"/>
    </row>
    <row r="6" spans="2:17" ht="12.75" customHeight="1">
      <c r="B6" s="1"/>
      <c r="C6" s="5"/>
      <c r="D6" s="5"/>
      <c r="E6" s="5"/>
      <c r="F6" s="5"/>
      <c r="G6" s="6"/>
      <c r="H6" s="5"/>
      <c r="I6" s="5"/>
      <c r="J6" s="5"/>
      <c r="K6" s="23"/>
      <c r="L6" s="5"/>
      <c r="M6" s="5"/>
      <c r="N6" s="5"/>
      <c r="O6" s="5"/>
      <c r="P6" s="5"/>
      <c r="Q6" s="1"/>
    </row>
    <row r="7" spans="2:17" ht="12.75" customHeight="1">
      <c r="B7" s="1"/>
      <c r="C7" s="6"/>
      <c r="D7" s="7">
        <v>42005</v>
      </c>
      <c r="E7" s="7">
        <v>42036</v>
      </c>
      <c r="F7" s="7">
        <v>42064</v>
      </c>
      <c r="G7" s="7">
        <v>42095</v>
      </c>
      <c r="H7" s="7">
        <v>42125</v>
      </c>
      <c r="I7" s="7">
        <v>42156</v>
      </c>
      <c r="J7" s="7">
        <v>42186</v>
      </c>
      <c r="K7" s="7">
        <v>42217</v>
      </c>
      <c r="L7" s="7">
        <v>42248</v>
      </c>
      <c r="M7" s="7">
        <v>42278</v>
      </c>
      <c r="N7" s="7">
        <v>42309</v>
      </c>
      <c r="O7" s="7">
        <v>42339</v>
      </c>
      <c r="P7" s="24" t="s">
        <v>13</v>
      </c>
      <c r="Q7" s="1"/>
    </row>
    <row r="8" spans="2:17" ht="1.5" customHeight="1">
      <c r="B8" s="1"/>
      <c r="C8" s="5"/>
      <c r="D8" s="5"/>
      <c r="E8" s="25"/>
      <c r="F8" s="25"/>
      <c r="G8" s="25"/>
      <c r="H8" s="25"/>
      <c r="I8" s="25"/>
      <c r="J8" s="25"/>
      <c r="K8" s="23"/>
      <c r="L8" s="25"/>
      <c r="M8" s="25"/>
      <c r="N8" s="25"/>
      <c r="O8" s="25"/>
      <c r="P8" s="5"/>
      <c r="Q8" s="1"/>
    </row>
    <row r="9" spans="2:17" ht="12.75" customHeight="1">
      <c r="B9" s="1"/>
      <c r="C9" s="26" t="s">
        <v>27</v>
      </c>
      <c r="D9" s="26"/>
      <c r="E9" s="26"/>
      <c r="F9" s="26"/>
      <c r="G9" s="25"/>
      <c r="H9" s="25"/>
      <c r="I9" s="25"/>
      <c r="J9" s="25"/>
      <c r="K9" s="23"/>
      <c r="L9" s="25"/>
      <c r="M9" s="25"/>
      <c r="N9" s="25"/>
      <c r="O9" s="25"/>
      <c r="P9" s="5"/>
      <c r="Q9" s="1"/>
    </row>
    <row r="10" spans="2:17" ht="12.75" customHeight="1">
      <c r="B10" s="1"/>
      <c r="C10" s="27" t="s">
        <v>1</v>
      </c>
      <c r="D10" s="28">
        <v>129</v>
      </c>
      <c r="E10" s="28">
        <v>298.12</v>
      </c>
      <c r="F10" s="28">
        <v>199</v>
      </c>
      <c r="G10" s="28">
        <v>30</v>
      </c>
      <c r="H10" s="28">
        <v>33</v>
      </c>
      <c r="I10" s="28">
        <v>347</v>
      </c>
      <c r="J10" s="28">
        <v>69</v>
      </c>
      <c r="K10" s="29">
        <v>407</v>
      </c>
      <c r="L10" s="28">
        <v>128</v>
      </c>
      <c r="M10" s="28">
        <v>127</v>
      </c>
      <c r="N10" s="28">
        <v>2520</v>
      </c>
      <c r="O10" s="28">
        <v>734</v>
      </c>
      <c r="P10" s="28">
        <f>SUM(D10:O10)</f>
        <v>5021.12</v>
      </c>
      <c r="Q10" s="1"/>
    </row>
    <row r="11" spans="2:17" ht="12.75" customHeight="1">
      <c r="B11" s="1"/>
      <c r="C11" s="27" t="s">
        <v>2</v>
      </c>
      <c r="D11" s="28">
        <v>0</v>
      </c>
      <c r="E11" s="28">
        <v>0.69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9">
        <v>199</v>
      </c>
      <c r="L11" s="28">
        <v>0</v>
      </c>
      <c r="M11" s="28">
        <v>0</v>
      </c>
      <c r="N11" s="28">
        <v>0</v>
      </c>
      <c r="O11" s="28">
        <v>0</v>
      </c>
      <c r="P11" s="28">
        <f>SUM(D11:O11)</f>
        <v>199.69</v>
      </c>
      <c r="Q11" s="1"/>
    </row>
    <row r="12" spans="2:17" ht="12.75" customHeight="1">
      <c r="B12" s="1"/>
      <c r="C12" s="27" t="s">
        <v>3</v>
      </c>
      <c r="D12" s="28">
        <f>D13-58.2</f>
        <v>566.3</v>
      </c>
      <c r="E12" s="28">
        <f aca="true" t="shared" si="0" ref="E12:O12">E13-58.2</f>
        <v>686.6999999999999</v>
      </c>
      <c r="F12" s="28">
        <f t="shared" si="0"/>
        <v>786.6999999999999</v>
      </c>
      <c r="G12" s="28">
        <f t="shared" si="0"/>
        <v>805</v>
      </c>
      <c r="H12" s="28">
        <f t="shared" si="0"/>
        <v>903.5</v>
      </c>
      <c r="I12" s="28">
        <f t="shared" si="0"/>
        <v>831</v>
      </c>
      <c r="J12" s="28">
        <f t="shared" si="0"/>
        <v>843.1999999999999</v>
      </c>
      <c r="K12" s="28">
        <f t="shared" si="0"/>
        <v>814.5</v>
      </c>
      <c r="L12" s="28">
        <f t="shared" si="0"/>
        <v>903.1999999999999</v>
      </c>
      <c r="M12" s="28">
        <f t="shared" si="0"/>
        <v>1004.3</v>
      </c>
      <c r="N12" s="28">
        <f t="shared" si="0"/>
        <v>1134.11</v>
      </c>
      <c r="O12" s="28">
        <f t="shared" si="0"/>
        <v>979.8</v>
      </c>
      <c r="P12" s="28">
        <f>SUM(D12:O12)</f>
        <v>10258.31</v>
      </c>
      <c r="Q12" s="1"/>
    </row>
    <row r="13" spans="2:17" ht="12.75" customHeight="1">
      <c r="B13" s="1"/>
      <c r="C13" s="27" t="s">
        <v>4</v>
      </c>
      <c r="D13" s="28">
        <v>624.5</v>
      </c>
      <c r="E13" s="28">
        <v>744.9</v>
      </c>
      <c r="F13" s="28">
        <v>844.9</v>
      </c>
      <c r="G13" s="28">
        <v>863.2</v>
      </c>
      <c r="H13" s="28">
        <v>961.7</v>
      </c>
      <c r="I13" s="28">
        <v>889.2</v>
      </c>
      <c r="J13" s="28">
        <v>901.4</v>
      </c>
      <c r="K13" s="29">
        <v>872.7</v>
      </c>
      <c r="L13" s="28">
        <v>961.4</v>
      </c>
      <c r="M13" s="28">
        <v>1062.5</v>
      </c>
      <c r="N13" s="28">
        <v>1192.31</v>
      </c>
      <c r="O13" s="28">
        <v>1038</v>
      </c>
      <c r="P13" s="28">
        <f aca="true" t="shared" si="1" ref="P13:P19">SUM(D13:O13)</f>
        <v>10956.709999999997</v>
      </c>
      <c r="Q13" s="1"/>
    </row>
    <row r="14" spans="2:17" ht="12.75" customHeight="1">
      <c r="B14" s="1"/>
      <c r="C14" s="27" t="s">
        <v>5</v>
      </c>
      <c r="D14" s="28">
        <v>139</v>
      </c>
      <c r="E14" s="28">
        <v>148</v>
      </c>
      <c r="F14" s="28">
        <v>227.99</v>
      </c>
      <c r="G14" s="28">
        <v>183.99</v>
      </c>
      <c r="H14" s="28">
        <v>333.49</v>
      </c>
      <c r="I14" s="28">
        <v>243.98</v>
      </c>
      <c r="J14" s="28">
        <v>109.99</v>
      </c>
      <c r="K14" s="29">
        <v>109.99</v>
      </c>
      <c r="L14" s="28">
        <v>109.99</v>
      </c>
      <c r="M14" s="28">
        <v>79.99</v>
      </c>
      <c r="N14" s="28">
        <v>328.99</v>
      </c>
      <c r="O14" s="28">
        <v>105</v>
      </c>
      <c r="P14" s="28">
        <f t="shared" si="1"/>
        <v>2120.4</v>
      </c>
      <c r="Q14" s="1"/>
    </row>
    <row r="15" spans="2:17" ht="12.75" customHeight="1">
      <c r="B15" s="1"/>
      <c r="C15" s="27" t="s">
        <v>15</v>
      </c>
      <c r="D15" s="28">
        <v>20</v>
      </c>
      <c r="E15" s="28">
        <v>20</v>
      </c>
      <c r="F15" s="28">
        <v>20</v>
      </c>
      <c r="G15" s="28">
        <v>198</v>
      </c>
      <c r="H15" s="28">
        <v>20</v>
      </c>
      <c r="I15" s="28">
        <v>69</v>
      </c>
      <c r="J15" s="28">
        <v>20</v>
      </c>
      <c r="K15" s="29">
        <v>20</v>
      </c>
      <c r="L15" s="28">
        <v>20</v>
      </c>
      <c r="M15" s="28">
        <v>10</v>
      </c>
      <c r="N15" s="28">
        <v>10</v>
      </c>
      <c r="O15" s="28">
        <v>10</v>
      </c>
      <c r="P15" s="28">
        <f t="shared" si="1"/>
        <v>437</v>
      </c>
      <c r="Q15" s="1"/>
    </row>
    <row r="16" spans="2:17" ht="12.75" customHeight="1">
      <c r="B16" s="1"/>
      <c r="C16" s="27" t="s">
        <v>6</v>
      </c>
      <c r="D16" s="28">
        <v>268</v>
      </c>
      <c r="E16" s="28">
        <v>99</v>
      </c>
      <c r="F16" s="28">
        <v>128</v>
      </c>
      <c r="G16" s="28">
        <v>332</v>
      </c>
      <c r="H16" s="28">
        <v>128</v>
      </c>
      <c r="I16" s="28">
        <v>548.07</v>
      </c>
      <c r="J16" s="28">
        <v>357</v>
      </c>
      <c r="K16" s="29">
        <v>610</v>
      </c>
      <c r="L16" s="28">
        <v>249</v>
      </c>
      <c r="M16" s="28">
        <v>249</v>
      </c>
      <c r="N16" s="28">
        <v>270.08</v>
      </c>
      <c r="O16" s="28">
        <v>344.7</v>
      </c>
      <c r="P16" s="28">
        <f t="shared" si="1"/>
        <v>3582.85</v>
      </c>
      <c r="Q16" s="1"/>
    </row>
    <row r="17" spans="2:17" ht="12.75" customHeight="1">
      <c r="B17" s="1"/>
      <c r="C17" s="27" t="s">
        <v>16</v>
      </c>
      <c r="D17" s="28">
        <v>85</v>
      </c>
      <c r="E17" s="28">
        <v>85</v>
      </c>
      <c r="F17" s="28">
        <v>85</v>
      </c>
      <c r="G17" s="28">
        <v>85</v>
      </c>
      <c r="H17" s="28">
        <v>85</v>
      </c>
      <c r="I17" s="28">
        <v>85</v>
      </c>
      <c r="J17" s="28">
        <v>85</v>
      </c>
      <c r="K17" s="28">
        <v>85</v>
      </c>
      <c r="L17" s="28">
        <v>85</v>
      </c>
      <c r="M17" s="28">
        <v>85</v>
      </c>
      <c r="N17" s="28">
        <v>85</v>
      </c>
      <c r="O17" s="28">
        <v>85</v>
      </c>
      <c r="P17" s="28">
        <f t="shared" si="1"/>
        <v>1020</v>
      </c>
      <c r="Q17" s="1"/>
    </row>
    <row r="18" spans="2:17" ht="12.75" customHeight="1">
      <c r="B18" s="1"/>
      <c r="C18" s="27" t="s">
        <v>7</v>
      </c>
      <c r="D18" s="28">
        <v>140</v>
      </c>
      <c r="E18" s="28">
        <v>140</v>
      </c>
      <c r="F18" s="28">
        <v>140</v>
      </c>
      <c r="G18" s="28">
        <v>140</v>
      </c>
      <c r="H18" s="28">
        <v>140</v>
      </c>
      <c r="I18" s="28">
        <v>140</v>
      </c>
      <c r="J18" s="28">
        <v>140</v>
      </c>
      <c r="K18" s="28">
        <v>140</v>
      </c>
      <c r="L18" s="28">
        <v>140</v>
      </c>
      <c r="M18" s="28">
        <v>140</v>
      </c>
      <c r="N18" s="28">
        <v>140</v>
      </c>
      <c r="O18" s="28">
        <v>140</v>
      </c>
      <c r="P18" s="28">
        <f t="shared" si="1"/>
        <v>1680</v>
      </c>
      <c r="Q18" s="1"/>
    </row>
    <row r="19" spans="2:17" ht="12.75" customHeight="1">
      <c r="B19" s="1"/>
      <c r="C19" s="27" t="s">
        <v>17</v>
      </c>
      <c r="D19" s="28">
        <v>2409.16</v>
      </c>
      <c r="E19" s="28">
        <v>2424.49</v>
      </c>
      <c r="F19" s="28">
        <v>2282.82</v>
      </c>
      <c r="G19" s="28">
        <v>3753.8</v>
      </c>
      <c r="H19" s="28">
        <v>2990.88</v>
      </c>
      <c r="I19" s="28">
        <v>3050.65</v>
      </c>
      <c r="J19" s="28">
        <v>2625.7200000000003</v>
      </c>
      <c r="K19" s="29">
        <v>2838.78</v>
      </c>
      <c r="L19" s="28">
        <v>3431.34</v>
      </c>
      <c r="M19" s="28">
        <v>5058.799999999999</v>
      </c>
      <c r="N19" s="28">
        <v>3317.1</v>
      </c>
      <c r="O19" s="28">
        <v>3385.53</v>
      </c>
      <c r="P19" s="28">
        <f t="shared" si="1"/>
        <v>37569.07</v>
      </c>
      <c r="Q19" s="1"/>
    </row>
    <row r="20" spans="2:17" ht="12.75" customHeight="1" thickBot="1">
      <c r="B20" s="1"/>
      <c r="C20" s="30" t="s">
        <v>31</v>
      </c>
      <c r="D20" s="31">
        <f aca="true" t="shared" si="2" ref="D20:P20">SUM(D10:D19)</f>
        <v>4380.96</v>
      </c>
      <c r="E20" s="31">
        <f t="shared" si="2"/>
        <v>4646.9</v>
      </c>
      <c r="F20" s="31">
        <f t="shared" si="2"/>
        <v>4714.41</v>
      </c>
      <c r="G20" s="31">
        <f t="shared" si="2"/>
        <v>6390.99</v>
      </c>
      <c r="H20" s="31">
        <f t="shared" si="2"/>
        <v>5595.57</v>
      </c>
      <c r="I20" s="31">
        <f t="shared" si="2"/>
        <v>6203.9</v>
      </c>
      <c r="J20" s="31">
        <f t="shared" si="2"/>
        <v>5151.31</v>
      </c>
      <c r="K20" s="31">
        <f t="shared" si="2"/>
        <v>6096.969999999999</v>
      </c>
      <c r="L20" s="31">
        <f t="shared" si="2"/>
        <v>6027.93</v>
      </c>
      <c r="M20" s="31">
        <f t="shared" si="2"/>
        <v>7816.589999999999</v>
      </c>
      <c r="N20" s="31">
        <f t="shared" si="2"/>
        <v>8997.59</v>
      </c>
      <c r="O20" s="31">
        <f t="shared" si="2"/>
        <v>6822.030000000001</v>
      </c>
      <c r="P20" s="31">
        <f t="shared" si="2"/>
        <v>72845.15</v>
      </c>
      <c r="Q20" s="1"/>
    </row>
    <row r="21" spans="2:17" ht="12.75" customHeight="1" thickTop="1">
      <c r="B21" s="1"/>
      <c r="C21" s="5"/>
      <c r="D21" s="33"/>
      <c r="E21" s="34"/>
      <c r="F21" s="34"/>
      <c r="G21" s="34"/>
      <c r="H21" s="34"/>
      <c r="I21" s="34"/>
      <c r="J21" s="34"/>
      <c r="K21" s="35"/>
      <c r="L21" s="34"/>
      <c r="M21" s="34"/>
      <c r="N21" s="34"/>
      <c r="O21" s="34"/>
      <c r="P21" s="33"/>
      <c r="Q21" s="1"/>
    </row>
    <row r="22" spans="2:17" ht="12.75" customHeight="1">
      <c r="B22" s="1"/>
      <c r="C22" s="26" t="s">
        <v>28</v>
      </c>
      <c r="D22" s="36"/>
      <c r="E22" s="36"/>
      <c r="F22" s="36"/>
      <c r="G22" s="34"/>
      <c r="H22" s="34"/>
      <c r="I22" s="34"/>
      <c r="J22" s="34"/>
      <c r="K22" s="35"/>
      <c r="L22" s="34"/>
      <c r="M22" s="34"/>
      <c r="N22" s="34"/>
      <c r="O22" s="34"/>
      <c r="P22" s="33"/>
      <c r="Q22" s="1"/>
    </row>
    <row r="23" spans="2:17" ht="12.75" customHeight="1">
      <c r="B23" s="1"/>
      <c r="C23" s="37" t="s">
        <v>1</v>
      </c>
      <c r="D23" s="38">
        <v>129</v>
      </c>
      <c r="E23" s="38">
        <v>298.12</v>
      </c>
      <c r="F23" s="38">
        <v>199</v>
      </c>
      <c r="G23" s="38">
        <v>30</v>
      </c>
      <c r="H23" s="38">
        <v>33</v>
      </c>
      <c r="I23" s="38">
        <v>347</v>
      </c>
      <c r="J23" s="38">
        <v>69</v>
      </c>
      <c r="K23" s="39">
        <v>407</v>
      </c>
      <c r="L23" s="38">
        <v>128</v>
      </c>
      <c r="M23" s="38">
        <v>127</v>
      </c>
      <c r="N23" s="38">
        <v>2520</v>
      </c>
      <c r="O23" s="38">
        <v>734</v>
      </c>
      <c r="P23" s="38">
        <f>SUM(D23:O23)</f>
        <v>5021.12</v>
      </c>
      <c r="Q23" s="1"/>
    </row>
    <row r="24" spans="2:17" ht="12.75" customHeight="1">
      <c r="B24" s="1"/>
      <c r="C24" s="37" t="s">
        <v>2</v>
      </c>
      <c r="D24" s="38">
        <v>0</v>
      </c>
      <c r="E24" s="38">
        <v>0.69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9">
        <v>199</v>
      </c>
      <c r="L24" s="38">
        <v>0</v>
      </c>
      <c r="M24" s="38">
        <v>0</v>
      </c>
      <c r="N24" s="38">
        <v>0</v>
      </c>
      <c r="O24" s="38">
        <v>0</v>
      </c>
      <c r="P24" s="38">
        <f>SUM(D24:O24)</f>
        <v>199.69</v>
      </c>
      <c r="Q24" s="1"/>
    </row>
    <row r="25" spans="2:17" ht="12.75" customHeight="1">
      <c r="B25" s="1"/>
      <c r="C25" s="37" t="s">
        <v>3</v>
      </c>
      <c r="D25" s="38">
        <f aca="true" t="shared" si="3" ref="D25:O25">D26-58.2</f>
        <v>566.3</v>
      </c>
      <c r="E25" s="38">
        <f t="shared" si="3"/>
        <v>686.6999999999999</v>
      </c>
      <c r="F25" s="38">
        <f t="shared" si="3"/>
        <v>786.6999999999999</v>
      </c>
      <c r="G25" s="38">
        <f t="shared" si="3"/>
        <v>805</v>
      </c>
      <c r="H25" s="38">
        <f t="shared" si="3"/>
        <v>903.5</v>
      </c>
      <c r="I25" s="38">
        <f t="shared" si="3"/>
        <v>831</v>
      </c>
      <c r="J25" s="38">
        <f t="shared" si="3"/>
        <v>843.1999999999999</v>
      </c>
      <c r="K25" s="38">
        <f t="shared" si="3"/>
        <v>814.5</v>
      </c>
      <c r="L25" s="38">
        <f t="shared" si="3"/>
        <v>903.1999999999999</v>
      </c>
      <c r="M25" s="38">
        <f t="shared" si="3"/>
        <v>1004.3</v>
      </c>
      <c r="N25" s="38">
        <f t="shared" si="3"/>
        <v>1134.11</v>
      </c>
      <c r="O25" s="38">
        <f t="shared" si="3"/>
        <v>979.8</v>
      </c>
      <c r="P25" s="38">
        <f>SUM(D25:O25)</f>
        <v>10258.31</v>
      </c>
      <c r="Q25" s="1"/>
    </row>
    <row r="26" spans="2:17" ht="12.75" customHeight="1">
      <c r="B26" s="1"/>
      <c r="C26" s="37" t="s">
        <v>4</v>
      </c>
      <c r="D26" s="38">
        <v>624.5</v>
      </c>
      <c r="E26" s="38">
        <v>744.9</v>
      </c>
      <c r="F26" s="38">
        <v>844.9</v>
      </c>
      <c r="G26" s="38">
        <v>863.2</v>
      </c>
      <c r="H26" s="38">
        <v>961.7</v>
      </c>
      <c r="I26" s="38">
        <v>889.2</v>
      </c>
      <c r="J26" s="38">
        <v>901.4</v>
      </c>
      <c r="K26" s="39">
        <v>872.7</v>
      </c>
      <c r="L26" s="38">
        <v>961.4</v>
      </c>
      <c r="M26" s="38">
        <v>1062.5</v>
      </c>
      <c r="N26" s="38">
        <v>1192.31</v>
      </c>
      <c r="O26" s="38">
        <v>1038</v>
      </c>
      <c r="P26" s="38">
        <f aca="true" t="shared" si="4" ref="P26:P32">SUM(D26:O26)</f>
        <v>10956.709999999997</v>
      </c>
      <c r="Q26" s="1"/>
    </row>
    <row r="27" spans="2:17" ht="12.75" customHeight="1">
      <c r="B27" s="1"/>
      <c r="C27" s="37" t="s">
        <v>5</v>
      </c>
      <c r="D27" s="38">
        <v>139</v>
      </c>
      <c r="E27" s="38">
        <v>148</v>
      </c>
      <c r="F27" s="38">
        <v>227.99</v>
      </c>
      <c r="G27" s="38">
        <v>183.99</v>
      </c>
      <c r="H27" s="38">
        <v>333.49</v>
      </c>
      <c r="I27" s="38">
        <v>243.98</v>
      </c>
      <c r="J27" s="38">
        <v>109.99</v>
      </c>
      <c r="K27" s="39">
        <v>109.99</v>
      </c>
      <c r="L27" s="38">
        <v>109.99</v>
      </c>
      <c r="M27" s="38">
        <v>79.99</v>
      </c>
      <c r="N27" s="38">
        <v>328.99</v>
      </c>
      <c r="O27" s="38">
        <v>105</v>
      </c>
      <c r="P27" s="38">
        <f t="shared" si="4"/>
        <v>2120.4</v>
      </c>
      <c r="Q27" s="1"/>
    </row>
    <row r="28" spans="2:17" ht="12.75" customHeight="1">
      <c r="B28" s="1"/>
      <c r="C28" s="37" t="s">
        <v>15</v>
      </c>
      <c r="D28" s="38">
        <v>20</v>
      </c>
      <c r="E28" s="38">
        <v>20</v>
      </c>
      <c r="F28" s="38">
        <v>20</v>
      </c>
      <c r="G28" s="38">
        <v>198</v>
      </c>
      <c r="H28" s="38">
        <v>20</v>
      </c>
      <c r="I28" s="38">
        <v>69</v>
      </c>
      <c r="J28" s="38">
        <v>20</v>
      </c>
      <c r="K28" s="39">
        <v>20</v>
      </c>
      <c r="L28" s="38">
        <v>20</v>
      </c>
      <c r="M28" s="38">
        <v>10</v>
      </c>
      <c r="N28" s="38">
        <v>10</v>
      </c>
      <c r="O28" s="38">
        <v>10</v>
      </c>
      <c r="P28" s="38">
        <f t="shared" si="4"/>
        <v>437</v>
      </c>
      <c r="Q28" s="1"/>
    </row>
    <row r="29" spans="2:17" ht="12.75" customHeight="1">
      <c r="B29" s="1"/>
      <c r="C29" s="37" t="s">
        <v>6</v>
      </c>
      <c r="D29" s="38">
        <v>268</v>
      </c>
      <c r="E29" s="38">
        <v>99</v>
      </c>
      <c r="F29" s="38">
        <v>128</v>
      </c>
      <c r="G29" s="38">
        <v>332</v>
      </c>
      <c r="H29" s="38">
        <v>128</v>
      </c>
      <c r="I29" s="38">
        <v>548.07</v>
      </c>
      <c r="J29" s="38">
        <v>357</v>
      </c>
      <c r="K29" s="39">
        <v>610</v>
      </c>
      <c r="L29" s="38">
        <v>249</v>
      </c>
      <c r="M29" s="38">
        <v>249</v>
      </c>
      <c r="N29" s="38">
        <v>270.08</v>
      </c>
      <c r="O29" s="38">
        <v>344.7</v>
      </c>
      <c r="P29" s="38">
        <f t="shared" si="4"/>
        <v>3582.85</v>
      </c>
      <c r="Q29" s="1"/>
    </row>
    <row r="30" spans="2:17" ht="12.75" customHeight="1">
      <c r="B30" s="1"/>
      <c r="C30" s="37" t="s">
        <v>16</v>
      </c>
      <c r="D30" s="38">
        <v>85</v>
      </c>
      <c r="E30" s="38">
        <v>85</v>
      </c>
      <c r="F30" s="38">
        <v>85</v>
      </c>
      <c r="G30" s="38">
        <v>85</v>
      </c>
      <c r="H30" s="38">
        <v>85</v>
      </c>
      <c r="I30" s="38">
        <v>85</v>
      </c>
      <c r="J30" s="38">
        <v>85</v>
      </c>
      <c r="K30" s="38">
        <v>85</v>
      </c>
      <c r="L30" s="38">
        <v>85</v>
      </c>
      <c r="M30" s="38">
        <v>85</v>
      </c>
      <c r="N30" s="38">
        <v>85</v>
      </c>
      <c r="O30" s="38">
        <v>85</v>
      </c>
      <c r="P30" s="38">
        <f t="shared" si="4"/>
        <v>1020</v>
      </c>
      <c r="Q30" s="1"/>
    </row>
    <row r="31" spans="2:17" ht="12.75" customHeight="1">
      <c r="B31" s="1"/>
      <c r="C31" s="37" t="s">
        <v>7</v>
      </c>
      <c r="D31" s="38">
        <v>140</v>
      </c>
      <c r="E31" s="38">
        <v>140</v>
      </c>
      <c r="F31" s="38">
        <v>140</v>
      </c>
      <c r="G31" s="38">
        <v>140</v>
      </c>
      <c r="H31" s="38">
        <v>140</v>
      </c>
      <c r="I31" s="38">
        <v>140</v>
      </c>
      <c r="J31" s="38">
        <v>140</v>
      </c>
      <c r="K31" s="38">
        <v>140</v>
      </c>
      <c r="L31" s="38">
        <v>140</v>
      </c>
      <c r="M31" s="38">
        <v>140</v>
      </c>
      <c r="N31" s="38">
        <v>140</v>
      </c>
      <c r="O31" s="38">
        <v>140</v>
      </c>
      <c r="P31" s="38">
        <f t="shared" si="4"/>
        <v>1680</v>
      </c>
      <c r="Q31" s="1"/>
    </row>
    <row r="32" spans="2:17" ht="12.75" customHeight="1">
      <c r="B32" s="1"/>
      <c r="C32" s="37" t="s">
        <v>17</v>
      </c>
      <c r="D32" s="38">
        <v>2409.16</v>
      </c>
      <c r="E32" s="38">
        <v>2424.49</v>
      </c>
      <c r="F32" s="38">
        <v>2282.82</v>
      </c>
      <c r="G32" s="38">
        <v>3753.8</v>
      </c>
      <c r="H32" s="38">
        <v>2990.88</v>
      </c>
      <c r="I32" s="38">
        <v>3050.65</v>
      </c>
      <c r="J32" s="38">
        <v>2625.7200000000003</v>
      </c>
      <c r="K32" s="39">
        <v>2838.78</v>
      </c>
      <c r="L32" s="38">
        <v>3431.34</v>
      </c>
      <c r="M32" s="38">
        <v>5058.799999999999</v>
      </c>
      <c r="N32" s="38">
        <v>3317.1</v>
      </c>
      <c r="O32" s="38">
        <v>3385.53</v>
      </c>
      <c r="P32" s="38">
        <f t="shared" si="4"/>
        <v>37569.07</v>
      </c>
      <c r="Q32" s="1"/>
    </row>
    <row r="33" spans="2:17" ht="12.75" customHeight="1" thickBot="1">
      <c r="B33" s="1"/>
      <c r="C33" s="30" t="s">
        <v>31</v>
      </c>
      <c r="D33" s="31">
        <f>SUM(D23:D32)</f>
        <v>4380.96</v>
      </c>
      <c r="E33" s="31">
        <f aca="true" t="shared" si="5" ref="E33:P33">SUM(E23:E32)</f>
        <v>4646.9</v>
      </c>
      <c r="F33" s="31">
        <f t="shared" si="5"/>
        <v>4714.41</v>
      </c>
      <c r="G33" s="31">
        <f t="shared" si="5"/>
        <v>6390.99</v>
      </c>
      <c r="H33" s="31">
        <f t="shared" si="5"/>
        <v>5595.57</v>
      </c>
      <c r="I33" s="31">
        <f t="shared" si="5"/>
        <v>6203.9</v>
      </c>
      <c r="J33" s="31">
        <f t="shared" si="5"/>
        <v>5151.31</v>
      </c>
      <c r="K33" s="31">
        <f t="shared" si="5"/>
        <v>6096.969999999999</v>
      </c>
      <c r="L33" s="31">
        <f t="shared" si="5"/>
        <v>6027.93</v>
      </c>
      <c r="M33" s="31">
        <f t="shared" si="5"/>
        <v>7816.589999999999</v>
      </c>
      <c r="N33" s="31">
        <f t="shared" si="5"/>
        <v>8997.59</v>
      </c>
      <c r="O33" s="31">
        <f t="shared" si="5"/>
        <v>6822.030000000001</v>
      </c>
      <c r="P33" s="31">
        <f t="shared" si="5"/>
        <v>72845.15</v>
      </c>
      <c r="Q33" s="1"/>
    </row>
    <row r="34" spans="2:17" ht="12.75" customHeight="1" thickTop="1">
      <c r="B34" s="1"/>
      <c r="C34" s="5"/>
      <c r="D34" s="33"/>
      <c r="E34" s="34"/>
      <c r="F34" s="34"/>
      <c r="G34" s="34"/>
      <c r="H34" s="34"/>
      <c r="I34" s="34"/>
      <c r="J34" s="34"/>
      <c r="K34" s="35"/>
      <c r="L34" s="34"/>
      <c r="M34" s="34"/>
      <c r="N34" s="34"/>
      <c r="O34" s="34"/>
      <c r="P34" s="33"/>
      <c r="Q34" s="1"/>
    </row>
    <row r="35" spans="2:17" ht="12.75" customHeight="1">
      <c r="B35" s="1"/>
      <c r="C35" s="26" t="s">
        <v>29</v>
      </c>
      <c r="D35" s="36"/>
      <c r="E35" s="36"/>
      <c r="F35" s="36"/>
      <c r="G35" s="34"/>
      <c r="H35" s="34"/>
      <c r="I35" s="34"/>
      <c r="J35" s="34"/>
      <c r="K35" s="35"/>
      <c r="L35" s="34"/>
      <c r="M35" s="34"/>
      <c r="N35" s="34"/>
      <c r="O35" s="34"/>
      <c r="P35" s="33"/>
      <c r="Q35" s="1"/>
    </row>
    <row r="36" spans="2:17" ht="12.75" customHeight="1">
      <c r="B36" s="1"/>
      <c r="C36" s="40" t="s">
        <v>1</v>
      </c>
      <c r="D36" s="41">
        <v>129</v>
      </c>
      <c r="E36" s="41">
        <v>298.12</v>
      </c>
      <c r="F36" s="41">
        <v>199</v>
      </c>
      <c r="G36" s="41">
        <v>30</v>
      </c>
      <c r="H36" s="41">
        <v>33</v>
      </c>
      <c r="I36" s="41">
        <v>347</v>
      </c>
      <c r="J36" s="41">
        <v>69</v>
      </c>
      <c r="K36" s="42">
        <v>407</v>
      </c>
      <c r="L36" s="41">
        <v>128</v>
      </c>
      <c r="M36" s="41">
        <v>127</v>
      </c>
      <c r="N36" s="41">
        <v>2520</v>
      </c>
      <c r="O36" s="41">
        <v>734</v>
      </c>
      <c r="P36" s="41">
        <f>SUM(D36:O36)</f>
        <v>5021.12</v>
      </c>
      <c r="Q36" s="1"/>
    </row>
    <row r="37" spans="2:17" ht="12.75" customHeight="1">
      <c r="B37" s="1"/>
      <c r="C37" s="40" t="s">
        <v>2</v>
      </c>
      <c r="D37" s="41">
        <v>0</v>
      </c>
      <c r="E37" s="41">
        <v>0.69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2">
        <v>199</v>
      </c>
      <c r="L37" s="41">
        <v>0</v>
      </c>
      <c r="M37" s="41">
        <v>0</v>
      </c>
      <c r="N37" s="41">
        <v>0</v>
      </c>
      <c r="O37" s="41">
        <v>0</v>
      </c>
      <c r="P37" s="41">
        <f>SUM(D37:O37)</f>
        <v>199.69</v>
      </c>
      <c r="Q37" s="1"/>
    </row>
    <row r="38" spans="2:17" ht="12.75" customHeight="1">
      <c r="B38" s="1"/>
      <c r="C38" s="40" t="s">
        <v>3</v>
      </c>
      <c r="D38" s="41">
        <f aca="true" t="shared" si="6" ref="D38:O38">D39-58.2</f>
        <v>566.3</v>
      </c>
      <c r="E38" s="41">
        <f t="shared" si="6"/>
        <v>686.6999999999999</v>
      </c>
      <c r="F38" s="41">
        <f t="shared" si="6"/>
        <v>786.6999999999999</v>
      </c>
      <c r="G38" s="41">
        <f t="shared" si="6"/>
        <v>805</v>
      </c>
      <c r="H38" s="41">
        <f t="shared" si="6"/>
        <v>903.5</v>
      </c>
      <c r="I38" s="41">
        <f t="shared" si="6"/>
        <v>831</v>
      </c>
      <c r="J38" s="41">
        <f t="shared" si="6"/>
        <v>843.1999999999999</v>
      </c>
      <c r="K38" s="41">
        <f t="shared" si="6"/>
        <v>814.5</v>
      </c>
      <c r="L38" s="41">
        <f t="shared" si="6"/>
        <v>903.1999999999999</v>
      </c>
      <c r="M38" s="41">
        <f t="shared" si="6"/>
        <v>1004.3</v>
      </c>
      <c r="N38" s="41">
        <f t="shared" si="6"/>
        <v>1134.11</v>
      </c>
      <c r="O38" s="41">
        <f t="shared" si="6"/>
        <v>979.8</v>
      </c>
      <c r="P38" s="41">
        <f>SUM(D38:O38)</f>
        <v>10258.31</v>
      </c>
      <c r="Q38" s="1"/>
    </row>
    <row r="39" spans="2:17" ht="12.75" customHeight="1">
      <c r="B39" s="1"/>
      <c r="C39" s="40" t="s">
        <v>4</v>
      </c>
      <c r="D39" s="41">
        <v>624.5</v>
      </c>
      <c r="E39" s="41">
        <v>744.9</v>
      </c>
      <c r="F39" s="41">
        <v>844.9</v>
      </c>
      <c r="G39" s="41">
        <v>863.2</v>
      </c>
      <c r="H39" s="41">
        <v>961.7</v>
      </c>
      <c r="I39" s="41">
        <v>889.2</v>
      </c>
      <c r="J39" s="41">
        <v>901.4</v>
      </c>
      <c r="K39" s="42">
        <v>872.7</v>
      </c>
      <c r="L39" s="41">
        <v>961.4</v>
      </c>
      <c r="M39" s="41">
        <v>1062.5</v>
      </c>
      <c r="N39" s="41">
        <v>1192.31</v>
      </c>
      <c r="O39" s="41">
        <v>1038</v>
      </c>
      <c r="P39" s="41">
        <f aca="true" t="shared" si="7" ref="P39:P45">SUM(D39:O39)</f>
        <v>10956.709999999997</v>
      </c>
      <c r="Q39" s="1"/>
    </row>
    <row r="40" spans="2:17" ht="12.75" customHeight="1">
      <c r="B40" s="1"/>
      <c r="C40" s="40" t="s">
        <v>5</v>
      </c>
      <c r="D40" s="41">
        <v>139</v>
      </c>
      <c r="E40" s="41">
        <v>148</v>
      </c>
      <c r="F40" s="41">
        <v>227.99</v>
      </c>
      <c r="G40" s="41">
        <v>183.99</v>
      </c>
      <c r="H40" s="41">
        <v>333.49</v>
      </c>
      <c r="I40" s="41">
        <v>243.98</v>
      </c>
      <c r="J40" s="41">
        <v>109.99</v>
      </c>
      <c r="K40" s="42">
        <v>109.99</v>
      </c>
      <c r="L40" s="41">
        <v>109.99</v>
      </c>
      <c r="M40" s="41">
        <v>79.99</v>
      </c>
      <c r="N40" s="41">
        <v>328.99</v>
      </c>
      <c r="O40" s="41">
        <v>105</v>
      </c>
      <c r="P40" s="41">
        <f t="shared" si="7"/>
        <v>2120.4</v>
      </c>
      <c r="Q40" s="1"/>
    </row>
    <row r="41" spans="2:17" ht="12.75" customHeight="1">
      <c r="B41" s="1"/>
      <c r="C41" s="40" t="s">
        <v>15</v>
      </c>
      <c r="D41" s="41">
        <v>20</v>
      </c>
      <c r="E41" s="41">
        <v>20</v>
      </c>
      <c r="F41" s="41">
        <v>20</v>
      </c>
      <c r="G41" s="41">
        <v>198</v>
      </c>
      <c r="H41" s="41">
        <v>20</v>
      </c>
      <c r="I41" s="41">
        <v>69</v>
      </c>
      <c r="J41" s="41">
        <v>20</v>
      </c>
      <c r="K41" s="42">
        <v>20</v>
      </c>
      <c r="L41" s="41">
        <v>20</v>
      </c>
      <c r="M41" s="41">
        <v>10</v>
      </c>
      <c r="N41" s="41">
        <v>10</v>
      </c>
      <c r="O41" s="41">
        <v>10</v>
      </c>
      <c r="P41" s="41">
        <f t="shared" si="7"/>
        <v>437</v>
      </c>
      <c r="Q41" s="1"/>
    </row>
    <row r="42" spans="2:17" ht="12.75" customHeight="1">
      <c r="B42" s="1"/>
      <c r="C42" s="40" t="s">
        <v>6</v>
      </c>
      <c r="D42" s="41">
        <v>268</v>
      </c>
      <c r="E42" s="41">
        <v>99</v>
      </c>
      <c r="F42" s="41">
        <v>128</v>
      </c>
      <c r="G42" s="41">
        <v>332</v>
      </c>
      <c r="H42" s="41">
        <v>128</v>
      </c>
      <c r="I42" s="41">
        <v>548.07</v>
      </c>
      <c r="J42" s="41">
        <v>357</v>
      </c>
      <c r="K42" s="42">
        <v>610</v>
      </c>
      <c r="L42" s="41">
        <v>249</v>
      </c>
      <c r="M42" s="41">
        <v>249</v>
      </c>
      <c r="N42" s="41">
        <v>270.08</v>
      </c>
      <c r="O42" s="41">
        <v>344.7</v>
      </c>
      <c r="P42" s="41">
        <f t="shared" si="7"/>
        <v>3582.85</v>
      </c>
      <c r="Q42" s="1"/>
    </row>
    <row r="43" spans="2:17" ht="12.75" customHeight="1">
      <c r="B43" s="1"/>
      <c r="C43" s="40" t="s">
        <v>16</v>
      </c>
      <c r="D43" s="41">
        <v>85</v>
      </c>
      <c r="E43" s="41">
        <v>85</v>
      </c>
      <c r="F43" s="41">
        <v>85</v>
      </c>
      <c r="G43" s="41">
        <v>85</v>
      </c>
      <c r="H43" s="41">
        <v>85</v>
      </c>
      <c r="I43" s="41">
        <v>85</v>
      </c>
      <c r="J43" s="41">
        <v>85</v>
      </c>
      <c r="K43" s="41">
        <v>85</v>
      </c>
      <c r="L43" s="41">
        <v>85</v>
      </c>
      <c r="M43" s="41">
        <v>85</v>
      </c>
      <c r="N43" s="41">
        <v>85</v>
      </c>
      <c r="O43" s="41">
        <v>85</v>
      </c>
      <c r="P43" s="41">
        <f t="shared" si="7"/>
        <v>1020</v>
      </c>
      <c r="Q43" s="1"/>
    </row>
    <row r="44" spans="2:17" ht="12.75" customHeight="1">
      <c r="B44" s="1"/>
      <c r="C44" s="40" t="s">
        <v>7</v>
      </c>
      <c r="D44" s="41">
        <v>140</v>
      </c>
      <c r="E44" s="41">
        <v>140</v>
      </c>
      <c r="F44" s="41">
        <v>140</v>
      </c>
      <c r="G44" s="41">
        <v>140</v>
      </c>
      <c r="H44" s="41">
        <v>140</v>
      </c>
      <c r="I44" s="41">
        <v>140</v>
      </c>
      <c r="J44" s="41">
        <v>140</v>
      </c>
      <c r="K44" s="41">
        <v>140</v>
      </c>
      <c r="L44" s="41">
        <v>140</v>
      </c>
      <c r="M44" s="41">
        <v>140</v>
      </c>
      <c r="N44" s="41">
        <v>140</v>
      </c>
      <c r="O44" s="41">
        <v>140</v>
      </c>
      <c r="P44" s="41">
        <f t="shared" si="7"/>
        <v>1680</v>
      </c>
      <c r="Q44" s="1"/>
    </row>
    <row r="45" spans="2:17" ht="12.75" customHeight="1">
      <c r="B45" s="1"/>
      <c r="C45" s="40" t="s">
        <v>17</v>
      </c>
      <c r="D45" s="41">
        <v>2409.16</v>
      </c>
      <c r="E45" s="41">
        <v>2424.49</v>
      </c>
      <c r="F45" s="41">
        <v>2282.82</v>
      </c>
      <c r="G45" s="41">
        <v>3753.8</v>
      </c>
      <c r="H45" s="41">
        <v>2990.88</v>
      </c>
      <c r="I45" s="41">
        <v>3050.65</v>
      </c>
      <c r="J45" s="41">
        <v>2625.7200000000003</v>
      </c>
      <c r="K45" s="42">
        <v>2838.78</v>
      </c>
      <c r="L45" s="41">
        <v>3431.34</v>
      </c>
      <c r="M45" s="41">
        <v>5058.799999999999</v>
      </c>
      <c r="N45" s="41">
        <v>3317.1</v>
      </c>
      <c r="O45" s="41">
        <v>3385.53</v>
      </c>
      <c r="P45" s="41">
        <f t="shared" si="7"/>
        <v>37569.07</v>
      </c>
      <c r="Q45" s="1"/>
    </row>
    <row r="46" spans="2:17" ht="12.75" customHeight="1" thickBot="1">
      <c r="B46" s="1"/>
      <c r="C46" s="30" t="s">
        <v>30</v>
      </c>
      <c r="D46" s="31">
        <f>SUM(D36:D45)</f>
        <v>4380.96</v>
      </c>
      <c r="E46" s="31">
        <f aca="true" t="shared" si="8" ref="E46:P46">SUM(E36:E45)</f>
        <v>4646.9</v>
      </c>
      <c r="F46" s="31">
        <f t="shared" si="8"/>
        <v>4714.41</v>
      </c>
      <c r="G46" s="31">
        <f t="shared" si="8"/>
        <v>6390.99</v>
      </c>
      <c r="H46" s="31">
        <f t="shared" si="8"/>
        <v>5595.57</v>
      </c>
      <c r="I46" s="31">
        <f t="shared" si="8"/>
        <v>6203.9</v>
      </c>
      <c r="J46" s="31">
        <f t="shared" si="8"/>
        <v>5151.31</v>
      </c>
      <c r="K46" s="31">
        <f t="shared" si="8"/>
        <v>6096.969999999999</v>
      </c>
      <c r="L46" s="31">
        <f t="shared" si="8"/>
        <v>6027.93</v>
      </c>
      <c r="M46" s="31">
        <f t="shared" si="8"/>
        <v>7816.589999999999</v>
      </c>
      <c r="N46" s="31">
        <f t="shared" si="8"/>
        <v>8997.59</v>
      </c>
      <c r="O46" s="31">
        <f t="shared" si="8"/>
        <v>6822.030000000001</v>
      </c>
      <c r="P46" s="31">
        <f t="shared" si="8"/>
        <v>72845.15</v>
      </c>
      <c r="Q46" s="1"/>
    </row>
    <row r="47" spans="2:17" ht="12.75" customHeight="1" thickBot="1" thickTop="1">
      <c r="B47" s="1"/>
      <c r="C47" s="30"/>
      <c r="D47" s="31"/>
      <c r="E47" s="31"/>
      <c r="F47" s="31"/>
      <c r="G47" s="31"/>
      <c r="H47" s="31"/>
      <c r="I47" s="31"/>
      <c r="J47" s="31"/>
      <c r="K47" s="32"/>
      <c r="L47" s="31"/>
      <c r="M47" s="31"/>
      <c r="N47" s="31"/>
      <c r="O47" s="31"/>
      <c r="P47" s="31"/>
      <c r="Q47" s="1"/>
    </row>
    <row r="48" spans="2:17" ht="12.75" customHeight="1" thickBot="1" thickTop="1">
      <c r="B48" s="1"/>
      <c r="C48" s="30" t="s">
        <v>24</v>
      </c>
      <c r="D48" s="31">
        <f>D46-D20</f>
        <v>0</v>
      </c>
      <c r="E48" s="31">
        <f aca="true" t="shared" si="9" ref="E48:P48">E46-E20</f>
        <v>0</v>
      </c>
      <c r="F48" s="31">
        <f t="shared" si="9"/>
        <v>0</v>
      </c>
      <c r="G48" s="31">
        <f t="shared" si="9"/>
        <v>0</v>
      </c>
      <c r="H48" s="31">
        <f t="shared" si="9"/>
        <v>0</v>
      </c>
      <c r="I48" s="31">
        <f t="shared" si="9"/>
        <v>0</v>
      </c>
      <c r="J48" s="31">
        <f t="shared" si="9"/>
        <v>0</v>
      </c>
      <c r="K48" s="31">
        <f t="shared" si="9"/>
        <v>0</v>
      </c>
      <c r="L48" s="31">
        <f t="shared" si="9"/>
        <v>0</v>
      </c>
      <c r="M48" s="31">
        <f t="shared" si="9"/>
        <v>0</v>
      </c>
      <c r="N48" s="31">
        <f t="shared" si="9"/>
        <v>0</v>
      </c>
      <c r="O48" s="31">
        <f t="shared" si="9"/>
        <v>0</v>
      </c>
      <c r="P48" s="31">
        <f t="shared" si="9"/>
        <v>0</v>
      </c>
      <c r="Q48" s="1"/>
    </row>
    <row r="49" spans="2:17" ht="12.75" customHeight="1" thickTop="1">
      <c r="B49" s="1"/>
      <c r="C49" s="1"/>
      <c r="D49" s="1"/>
      <c r="E49" s="1"/>
      <c r="F49" s="1"/>
      <c r="G49" s="1"/>
      <c r="H49" s="1"/>
      <c r="I49" s="1"/>
      <c r="J49" s="1"/>
      <c r="K49" s="1"/>
      <c r="L49" s="3"/>
      <c r="M49" s="1"/>
      <c r="N49" s="1"/>
      <c r="O49" s="1"/>
      <c r="P49" s="1"/>
      <c r="Q49" s="1"/>
    </row>
    <row r="50" spans="2:17" ht="12.75" customHeight="1">
      <c r="B50" s="1"/>
      <c r="C50" s="2" t="s">
        <v>130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2.75" customHeight="1">
      <c r="B51" s="1"/>
      <c r="C51" s="2" t="s">
        <v>20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2.7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</sheetData>
  <sheetProtection password="B3E6" sheet="1" insertColumns="0" insertRows="0" insertHyperlinks="0" sort="0" autoFilter="0" pivotTables="0"/>
  <mergeCells count="3">
    <mergeCell ref="C3:P3"/>
    <mergeCell ref="C4:P4"/>
    <mergeCell ref="C5:P5"/>
  </mergeCells>
  <hyperlinks>
    <hyperlink ref="C4" r:id="rId1" display="www.example.com"/>
  </hyperlinks>
  <printOptions/>
  <pageMargins left="0.75" right="0.75" top="1" bottom="1" header="0.5" footer="0.5"/>
  <pageSetup orientation="portrait" paperSize="9" scale="4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I16"/>
  <sheetViews>
    <sheetView view="pageBreakPreview" zoomScale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 customHeight="1"/>
  <cols>
    <col min="1" max="2" width="2.7109375" style="0" customWidth="1"/>
    <col min="3" max="3" width="20.57421875" style="0" customWidth="1"/>
    <col min="4" max="4" width="70.7109375" style="0" customWidth="1"/>
    <col min="5" max="5" width="11.8515625" style="0" customWidth="1"/>
    <col min="6" max="6" width="14.28125" style="0" customWidth="1"/>
    <col min="7" max="7" width="15.28125" style="0" customWidth="1"/>
    <col min="8" max="8" width="11.8515625" style="0" customWidth="1"/>
    <col min="9" max="9" width="2.421875" style="0" customWidth="1"/>
  </cols>
  <sheetData>
    <row r="2" spans="2:9" ht="12.75" customHeight="1">
      <c r="B2" s="1"/>
      <c r="C2" s="1"/>
      <c r="D2" s="1"/>
      <c r="E2" s="1"/>
      <c r="F2" s="1"/>
      <c r="G2" s="1"/>
      <c r="H2" s="1"/>
      <c r="I2" s="1"/>
    </row>
    <row r="3" spans="2:9" ht="12.75" customHeight="1">
      <c r="B3" s="1"/>
      <c r="C3" s="4" t="s">
        <v>32</v>
      </c>
      <c r="D3" s="4"/>
      <c r="E3" s="4"/>
      <c r="F3" s="4"/>
      <c r="G3" s="4"/>
      <c r="H3" s="4"/>
      <c r="I3" s="1"/>
    </row>
    <row r="4" spans="2:9" ht="12.75" customHeight="1">
      <c r="B4" s="1"/>
      <c r="C4" s="4" t="s">
        <v>21</v>
      </c>
      <c r="D4" s="4"/>
      <c r="E4" s="4"/>
      <c r="F4" s="4"/>
      <c r="G4" s="4"/>
      <c r="H4" s="4"/>
      <c r="I4" s="1"/>
    </row>
    <row r="5" spans="2:9" ht="12.75" customHeight="1">
      <c r="B5" s="1"/>
      <c r="C5" s="5"/>
      <c r="D5" s="5"/>
      <c r="E5" s="5"/>
      <c r="F5" s="5"/>
      <c r="G5" s="6"/>
      <c r="H5" s="5"/>
      <c r="I5" s="1"/>
    </row>
    <row r="6" spans="2:9" ht="12.75" customHeight="1">
      <c r="B6" s="1"/>
      <c r="C6" s="7" t="s">
        <v>33</v>
      </c>
      <c r="D6" s="7" t="s">
        <v>37</v>
      </c>
      <c r="E6" s="7" t="s">
        <v>34</v>
      </c>
      <c r="F6" s="7" t="s">
        <v>35</v>
      </c>
      <c r="G6" s="7" t="s">
        <v>36</v>
      </c>
      <c r="H6" s="7" t="s">
        <v>38</v>
      </c>
      <c r="I6" s="1"/>
    </row>
    <row r="7" spans="2:9" ht="1.5" customHeight="1">
      <c r="B7" s="1"/>
      <c r="C7" s="5"/>
      <c r="D7" s="5"/>
      <c r="E7" s="5"/>
      <c r="F7" s="5"/>
      <c r="G7" s="5"/>
      <c r="H7" s="5"/>
      <c r="I7" s="1"/>
    </row>
    <row r="8" spans="2:9" ht="12.75" customHeight="1">
      <c r="B8" s="1"/>
      <c r="C8" s="11" t="s">
        <v>42</v>
      </c>
      <c r="D8" s="11" t="s">
        <v>50</v>
      </c>
      <c r="E8" s="11" t="s">
        <v>43</v>
      </c>
      <c r="F8" s="11" t="s">
        <v>44</v>
      </c>
      <c r="G8" s="11" t="s">
        <v>51</v>
      </c>
      <c r="H8" s="11" t="s">
        <v>52</v>
      </c>
      <c r="I8" s="1"/>
    </row>
    <row r="9" spans="2:9" ht="12.75" customHeight="1">
      <c r="B9" s="1"/>
      <c r="C9" s="11" t="s">
        <v>39</v>
      </c>
      <c r="D9" s="11" t="s">
        <v>59</v>
      </c>
      <c r="E9" s="11" t="s">
        <v>45</v>
      </c>
      <c r="F9" s="11" t="s">
        <v>46</v>
      </c>
      <c r="G9" s="11" t="s">
        <v>54</v>
      </c>
      <c r="H9" s="11" t="s">
        <v>55</v>
      </c>
      <c r="I9" s="1"/>
    </row>
    <row r="10" spans="2:9" ht="12.75" customHeight="1">
      <c r="B10" s="1"/>
      <c r="C10" s="11" t="s">
        <v>40</v>
      </c>
      <c r="D10" s="11" t="s">
        <v>58</v>
      </c>
      <c r="E10" s="11" t="s">
        <v>47</v>
      </c>
      <c r="F10" s="11" t="s">
        <v>48</v>
      </c>
      <c r="G10" s="11" t="s">
        <v>53</v>
      </c>
      <c r="H10" s="11" t="s">
        <v>56</v>
      </c>
      <c r="I10" s="1"/>
    </row>
    <row r="11" spans="2:9" ht="12.75" customHeight="1">
      <c r="B11" s="1"/>
      <c r="C11" s="11" t="s">
        <v>41</v>
      </c>
      <c r="D11" s="11" t="s">
        <v>57</v>
      </c>
      <c r="E11" s="11" t="s">
        <v>45</v>
      </c>
      <c r="F11" s="11" t="s">
        <v>49</v>
      </c>
      <c r="G11" s="11" t="s">
        <v>54</v>
      </c>
      <c r="H11" s="11" t="s">
        <v>55</v>
      </c>
      <c r="I11" s="1"/>
    </row>
    <row r="12" spans="2:9" ht="12.75" customHeight="1">
      <c r="B12" s="1"/>
      <c r="C12" s="5"/>
      <c r="D12" s="5"/>
      <c r="E12" s="5"/>
      <c r="F12" s="5"/>
      <c r="G12" s="5"/>
      <c r="H12" s="5"/>
      <c r="I12" s="1"/>
    </row>
    <row r="13" spans="2:9" ht="12.75" customHeight="1">
      <c r="B13" s="1"/>
      <c r="C13" s="1"/>
      <c r="D13" s="1"/>
      <c r="E13" s="1"/>
      <c r="F13" s="1"/>
      <c r="G13" s="1"/>
      <c r="H13" s="1"/>
      <c r="I13" s="1"/>
    </row>
    <row r="14" spans="2:9" ht="12.75" customHeight="1">
      <c r="B14" s="1"/>
      <c r="C14" s="2" t="s">
        <v>130</v>
      </c>
      <c r="D14" s="1"/>
      <c r="E14" s="1"/>
      <c r="F14" s="1"/>
      <c r="G14" s="1"/>
      <c r="H14" s="1"/>
      <c r="I14" s="1"/>
    </row>
    <row r="15" spans="2:9" ht="12.75" customHeight="1">
      <c r="B15" s="1"/>
      <c r="C15" s="2" t="s">
        <v>20</v>
      </c>
      <c r="D15" s="1"/>
      <c r="E15" s="1"/>
      <c r="F15" s="1"/>
      <c r="G15" s="1"/>
      <c r="H15" s="1"/>
      <c r="I15" s="1"/>
    </row>
    <row r="16" spans="2:9" ht="12.75" customHeight="1">
      <c r="B16" s="1"/>
      <c r="C16" s="1"/>
      <c r="D16" s="1"/>
      <c r="E16" s="1"/>
      <c r="F16" s="1"/>
      <c r="G16" s="1"/>
      <c r="H16" s="1"/>
      <c r="I16" s="1"/>
    </row>
  </sheetData>
  <sheetProtection password="B3E6" sheet="1" insertColumns="0" insertRows="0" insertHyperlinks="0" sort="0" autoFilter="0" pivotTables="0"/>
  <mergeCells count="2">
    <mergeCell ref="C3:H3"/>
    <mergeCell ref="C4:H4"/>
  </mergeCells>
  <hyperlinks>
    <hyperlink ref="C4" r:id="rId1" display="www.example.com"/>
  </hyperlinks>
  <printOptions/>
  <pageMargins left="0.75" right="0.75" top="1" bottom="1" header="0.5" footer="0.5"/>
  <pageSetup orientation="portrait" paperSize="9" scale="4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David Newell</cp:lastModifiedBy>
  <dcterms:created xsi:type="dcterms:W3CDTF">2012-01-12T02:23:30Z</dcterms:created>
  <dcterms:modified xsi:type="dcterms:W3CDTF">2015-05-18T16:46:59Z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